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488" tabRatio="933" activeTab="0"/>
  </bookViews>
  <sheets>
    <sheet name="Contents" sheetId="1" r:id="rId1"/>
    <sheet name="CottonTable1" sheetId="2" r:id="rId2"/>
    <sheet name="CottonTable2" sheetId="3" r:id="rId3"/>
    <sheet name="CottonTable3" sheetId="4" r:id="rId4"/>
    <sheet name="CottonTable4" sheetId="5" r:id="rId5"/>
    <sheet name="CottonTable5" sheetId="6" r:id="rId6"/>
    <sheet name="CottonTable6" sheetId="7" r:id="rId7"/>
    <sheet name="CottonTable7" sheetId="8" r:id="rId8"/>
    <sheet name="CottonTable8" sheetId="9" r:id="rId9"/>
    <sheet name="CottonTable9" sheetId="10" r:id="rId10"/>
    <sheet name="CottonTable10" sheetId="11" r:id="rId11"/>
  </sheets>
  <definedNames/>
  <calcPr fullCalcOnLoad="1"/>
</workbook>
</file>

<file path=xl/sharedStrings.xml><?xml version="1.0" encoding="utf-8"?>
<sst xmlns="http://schemas.openxmlformats.org/spreadsheetml/2006/main" count="441" uniqueCount="241">
  <si>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</si>
  <si>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</si>
  <si>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</si>
  <si>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</si>
  <si>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</si>
  <si>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</si>
  <si>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</si>
  <si>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</si>
  <si>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</si>
  <si>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</si>
  <si>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</si>
  <si>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</si>
  <si>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</si>
  <si>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</si>
  <si>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</si>
  <si>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</si>
  <si>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</si>
  <si>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</si>
  <si>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</si>
  <si>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</si>
  <si>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</si>
  <si>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</si>
  <si>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</si>
  <si>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</si>
  <si>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</si>
  <si>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</si>
  <si>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</si>
  <si>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</si>
  <si>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</si>
  <si>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</si>
  <si>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</si>
  <si>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</si>
  <si>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</si>
  <si>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</si>
  <si>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</si>
  <si>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</si>
  <si>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</si>
  <si>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</si>
  <si>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</si>
  <si>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</si>
  <si>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</si>
  <si>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</si>
  <si>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</si>
  <si>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</si>
  <si>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</si>
  <si>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</si>
  <si>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</si>
  <si>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</si>
  <si>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</si>
  <si>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</si>
  <si>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</si>
  <si>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</si>
  <si>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</si>
  <si>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</si>
  <si>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</si>
  <si>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</si>
  <si>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</si>
  <si>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</si>
  <si>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</si>
  <si>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</si>
  <si>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</si>
  <si>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</si>
  <si>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</si>
  <si>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</si>
  <si>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</si>
  <si>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</si>
  <si>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</si>
  <si>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</si>
  <si>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</si>
  <si>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</si>
  <si>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</si>
  <si>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</si>
  <si>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</si>
  <si>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</si>
  <si>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</si>
  <si>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</si>
  <si>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</si>
  <si>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</si>
  <si>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</si>
  <si>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</si>
  <si>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</si>
  <si>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</si>
  <si>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</si>
  <si>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</si>
  <si>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</si>
  <si>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</si>
  <si>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</si>
  <si>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</si>
  <si>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</si>
  <si>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</si>
  <si>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</si>
  <si>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</si>
  <si>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</si>
  <si>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</si>
  <si>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</si>
  <si>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</si>
  <si>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</si>
  <si>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</si>
  <si>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</si>
  <si>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</si>
  <si>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</si>
  <si>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</si>
  <si>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</si>
  <si>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</si>
  <si>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</si>
  <si>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</si>
  <si>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</si>
  <si>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</si>
  <si>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</si>
  <si>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</si>
  <si>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</si>
  <si>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</si>
  <si>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</si>
  <si>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</si>
  <si>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</si>
  <si>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</si>
  <si>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</si>
  <si>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</si>
  <si>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</si>
  <si>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</si>
  <si>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</si>
  <si>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</si>
  <si>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</si>
  <si>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</si>
  <si>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</si>
  <si>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</si>
  <si>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</si>
  <si>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</si>
  <si>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</si>
  <si>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</si>
  <si>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</si>
  <si>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</si>
  <si>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</si>
  <si>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</si>
  <si>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</si>
  <si>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</si>
  <si>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</si>
  <si>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</si>
  <si>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</si>
  <si>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</si>
  <si>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</si>
  <si>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</si>
  <si>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</si>
  <si>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</si>
  <si>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</si>
  <si>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</si>
  <si>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</si>
  <si>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</si>
  <si>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</si>
  <si>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r>
      <t>World</t>
    </r>
    <r>
      <rPr>
        <vertAlign val="superscript"/>
        <sz val="8.8"/>
        <rFont val="Arial"/>
        <family val="2"/>
      </rPr>
      <t>1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</si>
  <si>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</si>
  <si>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</si>
  <si>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</si>
  <si>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</si>
  <si>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</si>
  <si>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</si>
  <si>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</si>
  <si>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</si>
  <si>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</si>
  <si>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</si>
  <si>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</si>
  <si>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</si>
  <si>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</si>
  <si>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</si>
  <si>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</si>
  <si>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</si>
  <si>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</si>
  <si>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</si>
  <si>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</si>
  <si>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</si>
  <si>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</si>
  <si>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</si>
  <si>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</si>
  <si>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</si>
  <si>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</si>
  <si>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</si>
  <si>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</si>
  <si>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</si>
  <si>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</si>
  <si>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</si>
  <si>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</si>
  <si>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</si>
  <si>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</si>
  <si>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</si>
  <si>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</si>
  <si>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</si>
  <si>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</si>
  <si>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</si>
  <si>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</si>
  <si>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</si>
  <si>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>Sources: USDA, National Agricultural Statistics Service; U.S. Department of Commerce,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</si>
  <si>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</si>
  <si>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</si>
  <si>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</si>
  <si>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</si>
  <si>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</si>
  <si>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</si>
  <si>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</si>
  <si>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</si>
  <si>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</si>
  <si>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</si>
  <si>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"/>
        <rFont val="Calibri"/>
        <family val="2"/>
      </rPr>
      <t>—</t>
    </r>
    <r>
      <rPr>
        <sz val="8.8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</si>
  <si>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</si>
  <si>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 xml:space="preserve">Note: 1 bale = 480 pounds. </t>
  </si>
  <si>
    <t>Note: Raw-fiber-equivalent pounds.</t>
  </si>
  <si>
    <t xml:space="preserve">    Ethiopia</t>
  </si>
  <si>
    <r>
      <rPr>
        <vertAlign val="superscript"/>
        <sz val="8.8"/>
        <rFont val="Arial"/>
        <family val="2"/>
      </rPr>
      <t>1</t>
    </r>
    <r>
      <rPr>
        <sz val="8.8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</si>
  <si>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</si>
  <si>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</si>
  <si>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Total Upland</t>
  </si>
  <si>
    <t>2020/21</t>
  </si>
  <si>
    <t>Bureau of the Census.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</si>
  <si>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Sales;</t>
    </r>
    <r>
      <rPr>
        <sz val="9"/>
        <rFont val="Arial"/>
        <family val="2"/>
      </rPr>
      <t xml:space="preserve"> </t>
    </r>
  </si>
  <si>
    <t>and U.S. Department of Commerce, Bureau of the Census.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</si>
  <si>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</si>
  <si>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</si>
  <si>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</si>
  <si>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</si>
  <si>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</si>
  <si>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</si>
  <si>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</si>
  <si>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</si>
  <si>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</si>
  <si>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</si>
  <si>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r>
      <t xml:space="preserve">Source: USDA, National 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</si>
  <si>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t>Oct.</t>
  </si>
  <si>
    <t>Nov.</t>
  </si>
  <si>
    <t>Dec.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</si>
  <si>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</si>
  <si>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2021/22</t>
  </si>
  <si>
    <t>NA = Not available.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</si>
  <si>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South Carolina.</t>
    </r>
  </si>
  <si>
    <t xml:space="preserve">    Myanmar</t>
  </si>
  <si>
    <t xml:space="preserve">    New Zealand</t>
  </si>
  <si>
    <r>
      <t>Table 10</t>
    </r>
    <r>
      <rPr>
        <sz val="9"/>
        <rFont val="Calibri"/>
        <family val="2"/>
      </rPr>
      <t>—</t>
    </r>
    <r>
      <rPr>
        <sz val="9"/>
        <rFont val="Arial"/>
        <family val="2"/>
      </rPr>
      <t xml:space="preserve">U.S. cotton acreage, yield, and production estimates, 2021 </t>
    </r>
  </si>
  <si>
    <t>Jan.</t>
  </si>
  <si>
    <t>Contact: Leslie Meyer</t>
  </si>
  <si>
    <t>Table 10—U.S. cotton acreage, yield, and production estimates, 2021</t>
  </si>
  <si>
    <t>Created February 11, 2022</t>
  </si>
  <si>
    <t>Feb.</t>
  </si>
  <si>
    <t>Last update: 2/11/22.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</si>
</sst>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0_);\(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"/>
      <name val="Arial"/>
      <family val="2"/>
    </font>
    <font>
      <sz val="8.9"/>
      <name val="Arial"/>
      <family val="2"/>
    </font>
    <font>
      <u val="single"/>
      <sz val="9"/>
      <name val="Arial"/>
      <family val="2"/>
    </font>
    <font>
      <vertAlign val="superscript"/>
      <sz val="8.8"/>
      <name val="Arial"/>
      <family val="2"/>
    </font>
    <font>
      <vertAlign val="superscript"/>
      <sz val="8.9"/>
      <name val="Arial"/>
      <family val="2"/>
    </font>
    <font>
      <sz val="9"/>
      <name val="Calibri"/>
      <family val="2"/>
    </font>
    <font>
      <sz val="8.8"/>
      <name val="Calibri"/>
      <family val="2"/>
    </font>
    <font>
      <sz val="8.9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47" fillId="0" borderId="0" xfId="53" applyAlignment="1">
      <alignment/>
    </xf>
    <xf numFmtId="0" fontId="55" fillId="0" borderId="0" xfId="0" applyFont="1" applyAlignment="1">
      <alignment/>
    </xf>
    <xf numFmtId="0" fontId="6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quotePrefix="1">
      <alignment horizontal="right"/>
    </xf>
    <xf numFmtId="168" fontId="2" fillId="0" borderId="0" xfId="42" applyNumberFormat="1" applyFont="1" applyFill="1" applyBorder="1" applyAlignment="1">
      <alignment horizontal="centerContinuous"/>
    </xf>
    <xf numFmtId="165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2" fillId="0" borderId="0" xfId="57" applyNumberFormat="1" applyFont="1" applyFill="1" applyBorder="1">
      <alignment/>
      <protection/>
    </xf>
    <xf numFmtId="0" fontId="3" fillId="0" borderId="0" xfId="0" applyFont="1" applyFill="1" applyBorder="1" applyAlignment="1">
      <alignment/>
    </xf>
    <xf numFmtId="165" fontId="2" fillId="0" borderId="0" xfId="42" applyNumberFormat="1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 quotePrefix="1">
      <alignment horizontal="right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6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justify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166" fontId="2" fillId="0" borderId="11" xfId="0" applyNumberFormat="1" applyFont="1" applyBorder="1" applyAlignment="1">
      <alignment horizontal="right"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2" fontId="2" fillId="0" borderId="11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7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1" fontId="2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16" fillId="0" borderId="0" xfId="0" applyFont="1" applyAlignment="1">
      <alignment horizontal="centerContinuous"/>
    </xf>
    <xf numFmtId="3" fontId="4" fillId="0" borderId="0" xfId="0" applyNumberFormat="1" applyFont="1" applyAlignment="1">
      <alignment horizontal="left"/>
    </xf>
    <xf numFmtId="3" fontId="4" fillId="0" borderId="11" xfId="0" applyNumberFormat="1" applyFont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8" fontId="2" fillId="0" borderId="11" xfId="42" applyNumberFormat="1" applyFont="1" applyFill="1" applyBorder="1" applyAlignment="1">
      <alignment horizontal="left"/>
    </xf>
    <xf numFmtId="168" fontId="2" fillId="0" borderId="11" xfId="42" applyNumberFormat="1" applyFont="1" applyFill="1" applyBorder="1" applyAlignment="1">
      <alignment/>
    </xf>
    <xf numFmtId="3" fontId="2" fillId="0" borderId="0" xfId="42" applyNumberFormat="1" applyFont="1" applyFill="1" applyBorder="1" applyAlignment="1">
      <alignment horizontal="centerContinuous"/>
    </xf>
    <xf numFmtId="168" fontId="5" fillId="0" borderId="0" xfId="42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168" fontId="3" fillId="0" borderId="0" xfId="42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609600</xdr:rowOff>
    </xdr:to>
    <xdr:pic>
      <xdr:nvPicPr>
        <xdr:cNvPr id="1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076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3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11.57421875" style="0" customWidth="1"/>
  </cols>
  <sheetData>
    <row r="1" ht="49.5" customHeight="1"/>
    <row r="2" ht="15">
      <c r="A2" s="8" t="s">
        <v>193</v>
      </c>
    </row>
    <row r="3" ht="15">
      <c r="A3" s="8"/>
    </row>
    <row r="4" ht="14.25">
      <c r="A4" t="s">
        <v>238</v>
      </c>
    </row>
    <row r="6" ht="14.25">
      <c r="A6" t="s">
        <v>0</v>
      </c>
    </row>
    <row r="8" ht="14.25">
      <c r="A8" s="7" t="s">
        <v>45</v>
      </c>
    </row>
    <row r="9" ht="14.25">
      <c r="A9" s="7"/>
    </row>
    <row r="10" ht="14.25">
      <c r="A10" s="7" t="s">
        <v>36</v>
      </c>
    </row>
    <row r="11" ht="14.25">
      <c r="A11" s="7"/>
    </row>
    <row r="12" ht="14.25">
      <c r="A12" s="7" t="s">
        <v>38</v>
      </c>
    </row>
    <row r="13" ht="14.25">
      <c r="A13" s="7"/>
    </row>
    <row r="14" ht="14.25">
      <c r="A14" s="7" t="s">
        <v>39</v>
      </c>
    </row>
    <row r="15" ht="14.25">
      <c r="A15" s="7"/>
    </row>
    <row r="16" ht="14.25">
      <c r="A16" s="7" t="s">
        <v>40</v>
      </c>
    </row>
    <row r="17" ht="14.25">
      <c r="A17" s="7"/>
    </row>
    <row r="18" ht="14.25">
      <c r="A18" s="7" t="s">
        <v>41</v>
      </c>
    </row>
    <row r="19" ht="14.25">
      <c r="A19" s="7"/>
    </row>
    <row r="20" ht="14.25">
      <c r="A20" s="7" t="s">
        <v>42</v>
      </c>
    </row>
    <row r="21" ht="14.25">
      <c r="A21" s="7"/>
    </row>
    <row r="22" ht="14.25">
      <c r="A22" s="7" t="s">
        <v>43</v>
      </c>
    </row>
    <row r="23" ht="14.25">
      <c r="A23" s="7"/>
    </row>
    <row r="24" ht="14.25">
      <c r="A24" s="7" t="s">
        <v>44</v>
      </c>
    </row>
    <row r="26" ht="14.25">
      <c r="A26" s="7" t="s">
        <v>237</v>
      </c>
    </row>
    <row r="27" ht="14.25">
      <c r="A27" s="7"/>
    </row>
    <row r="29" ht="14.25">
      <c r="A29" s="7"/>
    </row>
    <row r="30" ht="14.25">
      <c r="A30" t="s">
        <v>236</v>
      </c>
    </row>
  </sheetData>
  <sheetProtection/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U.S. actual and projected cotton acreag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  <col min="6" max="6" width="11.140625" style="0" bestFit="1" customWidth="1"/>
  </cols>
  <sheetData>
    <row r="1" spans="1:6" ht="14.25">
      <c r="A1" s="100" t="s">
        <v>202</v>
      </c>
      <c r="B1" s="100"/>
      <c r="C1" s="100"/>
      <c r="D1" s="101"/>
      <c r="E1" s="101"/>
      <c r="F1" s="30"/>
    </row>
    <row r="2" spans="1:6" ht="14.25">
      <c r="A2" s="102"/>
      <c r="B2" s="103" t="s">
        <v>225</v>
      </c>
      <c r="C2" s="103" t="s">
        <v>226</v>
      </c>
      <c r="D2" s="103" t="s">
        <v>227</v>
      </c>
      <c r="E2" s="103" t="s">
        <v>227</v>
      </c>
      <c r="F2" s="30"/>
    </row>
    <row r="3" spans="1:6" ht="14.25">
      <c r="A3" s="104" t="s">
        <v>106</v>
      </c>
      <c r="B3" s="48">
        <v>2021</v>
      </c>
      <c r="C3" s="48">
        <v>2021</v>
      </c>
      <c r="D3" s="48">
        <v>2021</v>
      </c>
      <c r="E3" s="48">
        <v>2020</v>
      </c>
      <c r="F3" s="30"/>
    </row>
    <row r="4" spans="1:6" ht="8.25" customHeight="1">
      <c r="A4" s="105"/>
      <c r="B4" s="68"/>
      <c r="C4" s="68"/>
      <c r="D4" s="68"/>
      <c r="E4" s="68"/>
      <c r="F4" s="30"/>
    </row>
    <row r="5" spans="1:6" ht="14.25">
      <c r="A5" s="102"/>
      <c r="B5" s="125" t="s">
        <v>151</v>
      </c>
      <c r="C5" s="125"/>
      <c r="D5" s="125"/>
      <c r="E5" s="125"/>
      <c r="F5" s="30"/>
    </row>
    <row r="6" spans="1:6" ht="8.25" customHeight="1">
      <c r="A6" s="102"/>
      <c r="B6" s="60"/>
      <c r="C6" s="49"/>
      <c r="D6" s="62"/>
      <c r="E6" s="62"/>
      <c r="F6" s="30"/>
    </row>
    <row r="7" spans="1:6" ht="14.25">
      <c r="A7" s="102" t="s">
        <v>108</v>
      </c>
      <c r="B7" s="106">
        <v>110413.3</v>
      </c>
      <c r="C7" s="106">
        <v>101377.4</v>
      </c>
      <c r="D7" s="106">
        <v>100933.7</v>
      </c>
      <c r="E7" s="106">
        <v>89388.4</v>
      </c>
      <c r="F7" s="31"/>
    </row>
    <row r="8" spans="1:6" ht="14.25">
      <c r="A8" s="102" t="s">
        <v>152</v>
      </c>
      <c r="B8" s="106">
        <v>157.4</v>
      </c>
      <c r="C8" s="106">
        <v>246.6</v>
      </c>
      <c r="D8" s="106">
        <v>155.9</v>
      </c>
      <c r="E8" s="106">
        <v>61.8</v>
      </c>
      <c r="F8" s="31"/>
    </row>
    <row r="9" spans="1:6" ht="14.25">
      <c r="A9" s="102" t="s">
        <v>109</v>
      </c>
      <c r="B9" s="106">
        <v>10082.7</v>
      </c>
      <c r="C9" s="106">
        <v>8971.7</v>
      </c>
      <c r="D9" s="106">
        <v>8644.8</v>
      </c>
      <c r="E9" s="106">
        <v>9065.8</v>
      </c>
      <c r="F9" s="31"/>
    </row>
    <row r="10" spans="1:6" ht="14.25">
      <c r="A10" s="102" t="s">
        <v>153</v>
      </c>
      <c r="B10" s="106">
        <v>199.2</v>
      </c>
      <c r="C10" s="106">
        <v>128.4</v>
      </c>
      <c r="D10" s="106">
        <v>143.7</v>
      </c>
      <c r="E10" s="106">
        <v>130.4</v>
      </c>
      <c r="F10" s="31"/>
    </row>
    <row r="11" spans="1:6" ht="14.25">
      <c r="A11" s="102" t="s">
        <v>110</v>
      </c>
      <c r="B11" s="106">
        <v>21547.9</v>
      </c>
      <c r="C11" s="106">
        <v>17404</v>
      </c>
      <c r="D11" s="106">
        <v>15039.7</v>
      </c>
      <c r="E11" s="106">
        <v>14797</v>
      </c>
      <c r="F11" s="31"/>
    </row>
    <row r="12" spans="1:6" ht="14.25">
      <c r="A12" s="102" t="s">
        <v>111</v>
      </c>
      <c r="B12" s="106">
        <v>6788.4</v>
      </c>
      <c r="C12" s="106">
        <v>6101.9</v>
      </c>
      <c r="D12" s="106">
        <v>5703.8</v>
      </c>
      <c r="E12" s="106">
        <v>4075.7</v>
      </c>
      <c r="F12" s="31"/>
    </row>
    <row r="13" spans="1:6" ht="14.25">
      <c r="A13" s="102" t="s">
        <v>112</v>
      </c>
      <c r="B13" s="106">
        <v>4610.2</v>
      </c>
      <c r="C13" s="106">
        <v>4087.3</v>
      </c>
      <c r="D13" s="106">
        <v>3802.9</v>
      </c>
      <c r="E13" s="106">
        <v>2936</v>
      </c>
      <c r="F13" s="31"/>
    </row>
    <row r="14" spans="1:6" ht="14.25">
      <c r="A14" s="102" t="s">
        <v>113</v>
      </c>
      <c r="B14" s="106">
        <v>131.4</v>
      </c>
      <c r="C14" s="106">
        <v>194.4</v>
      </c>
      <c r="D14" s="106">
        <v>104.2</v>
      </c>
      <c r="E14" s="106">
        <v>109.9</v>
      </c>
      <c r="F14" s="31"/>
    </row>
    <row r="15" spans="1:6" ht="14.25">
      <c r="A15" s="102" t="s">
        <v>114</v>
      </c>
      <c r="B15" s="106">
        <v>49065.4</v>
      </c>
      <c r="C15" s="106">
        <v>46922.2</v>
      </c>
      <c r="D15" s="106">
        <v>52871.9</v>
      </c>
      <c r="E15" s="106">
        <v>44513.2</v>
      </c>
      <c r="F15" s="31"/>
    </row>
    <row r="16" spans="1:6" ht="14.25">
      <c r="A16" s="102" t="s">
        <v>115</v>
      </c>
      <c r="B16" s="106">
        <v>14672.8</v>
      </c>
      <c r="C16" s="106">
        <v>14275.5</v>
      </c>
      <c r="D16" s="106">
        <v>11242.9</v>
      </c>
      <c r="E16" s="106">
        <v>11141.9</v>
      </c>
      <c r="F16" s="31"/>
    </row>
    <row r="17" spans="1:6" ht="14.25">
      <c r="A17" s="102" t="s">
        <v>116</v>
      </c>
      <c r="B17" s="106">
        <v>2372.9</v>
      </c>
      <c r="C17" s="106">
        <v>2179.2</v>
      </c>
      <c r="D17" s="106">
        <v>2468.5</v>
      </c>
      <c r="E17" s="106">
        <v>2108</v>
      </c>
      <c r="F17" s="31"/>
    </row>
    <row r="18" spans="1:6" ht="14.25">
      <c r="A18" s="102" t="s">
        <v>154</v>
      </c>
      <c r="B18" s="106">
        <v>244.5</v>
      </c>
      <c r="C18" s="106">
        <v>348.2</v>
      </c>
      <c r="D18" s="106">
        <v>219.4</v>
      </c>
      <c r="E18" s="106">
        <v>87.3</v>
      </c>
      <c r="F18" s="31"/>
    </row>
    <row r="19" spans="1:6" ht="14.25">
      <c r="A19" s="102" t="s">
        <v>117</v>
      </c>
      <c r="B19" s="106">
        <v>2854.9</v>
      </c>
      <c r="C19" s="106">
        <v>2445.1</v>
      </c>
      <c r="D19" s="106">
        <v>2149</v>
      </c>
      <c r="E19" s="106">
        <v>3113.2</v>
      </c>
      <c r="F19" s="31"/>
    </row>
    <row r="20" spans="1:6" ht="14.25">
      <c r="A20" s="102" t="s">
        <v>155</v>
      </c>
      <c r="B20" s="106">
        <v>167.7</v>
      </c>
      <c r="C20" s="106">
        <v>169.7</v>
      </c>
      <c r="D20" s="106">
        <v>242.4</v>
      </c>
      <c r="E20" s="106">
        <v>149.9</v>
      </c>
      <c r="F20" s="31"/>
    </row>
    <row r="21" spans="1:6" ht="14.25">
      <c r="A21" s="102" t="s">
        <v>156</v>
      </c>
      <c r="B21" s="106">
        <v>389.2</v>
      </c>
      <c r="C21" s="106">
        <v>395.4</v>
      </c>
      <c r="D21" s="106">
        <v>210.6</v>
      </c>
      <c r="E21" s="106">
        <v>137.3</v>
      </c>
      <c r="F21" s="31"/>
    </row>
    <row r="22" spans="1:6" ht="14.25">
      <c r="A22" s="102" t="s">
        <v>118</v>
      </c>
      <c r="B22" s="106">
        <v>1722.4</v>
      </c>
      <c r="C22" s="106">
        <v>1370.9</v>
      </c>
      <c r="D22" s="106">
        <v>1161.8</v>
      </c>
      <c r="E22" s="106">
        <v>2040.2</v>
      </c>
      <c r="F22" s="31"/>
    </row>
    <row r="23" spans="1:6" ht="14.25">
      <c r="A23" s="102" t="s">
        <v>119</v>
      </c>
      <c r="B23" s="106">
        <v>202.4</v>
      </c>
      <c r="C23" s="106">
        <v>212.8</v>
      </c>
      <c r="D23" s="106">
        <v>251.3</v>
      </c>
      <c r="E23" s="106">
        <v>647.6</v>
      </c>
      <c r="F23" s="31"/>
    </row>
    <row r="24" spans="1:6" ht="14.25">
      <c r="A24" s="102" t="s">
        <v>120</v>
      </c>
      <c r="B24" s="106">
        <v>2166.4</v>
      </c>
      <c r="C24" s="106">
        <v>2007.1</v>
      </c>
      <c r="D24" s="106">
        <v>1920.1</v>
      </c>
      <c r="E24" s="106">
        <v>2247.4</v>
      </c>
      <c r="F24" s="31"/>
    </row>
    <row r="25" spans="1:6" ht="14.25">
      <c r="A25" s="102" t="s">
        <v>157</v>
      </c>
      <c r="B25" s="106">
        <v>65</v>
      </c>
      <c r="C25" s="106">
        <v>151.7</v>
      </c>
      <c r="D25" s="106">
        <v>51.2</v>
      </c>
      <c r="E25" s="106">
        <v>206.7</v>
      </c>
      <c r="F25" s="31"/>
    </row>
    <row r="26" spans="1:6" ht="14.25">
      <c r="A26" s="102" t="s">
        <v>158</v>
      </c>
      <c r="B26" s="106">
        <v>150.9</v>
      </c>
      <c r="C26" s="106">
        <v>137.2</v>
      </c>
      <c r="D26" s="106">
        <v>108.3</v>
      </c>
      <c r="E26" s="106">
        <v>140.1</v>
      </c>
      <c r="F26" s="31"/>
    </row>
    <row r="27" spans="1:6" ht="14.25">
      <c r="A27" s="102" t="s">
        <v>121</v>
      </c>
      <c r="B27" s="106">
        <v>378.7</v>
      </c>
      <c r="C27" s="106">
        <v>515.5</v>
      </c>
      <c r="D27" s="106">
        <v>401.4</v>
      </c>
      <c r="E27" s="106">
        <v>405.1</v>
      </c>
      <c r="F27" s="31"/>
    </row>
    <row r="28" spans="1:6" ht="14.25">
      <c r="A28" s="102" t="s">
        <v>122</v>
      </c>
      <c r="B28" s="106">
        <v>229.6</v>
      </c>
      <c r="C28" s="106">
        <v>192.2</v>
      </c>
      <c r="D28" s="106">
        <v>178.9</v>
      </c>
      <c r="E28" s="106">
        <v>151.7</v>
      </c>
      <c r="F28" s="31"/>
    </row>
    <row r="29" spans="1:6" ht="14.25">
      <c r="A29" s="102" t="s">
        <v>159</v>
      </c>
      <c r="B29" s="106">
        <v>325.9</v>
      </c>
      <c r="C29" s="106">
        <v>168.6</v>
      </c>
      <c r="D29" s="106">
        <v>209</v>
      </c>
      <c r="E29" s="106">
        <v>169.4</v>
      </c>
      <c r="F29" s="31"/>
    </row>
    <row r="30" spans="1:6" ht="14.25">
      <c r="A30" s="102" t="s">
        <v>207</v>
      </c>
      <c r="B30" s="106">
        <v>52</v>
      </c>
      <c r="C30" s="106">
        <v>74.1</v>
      </c>
      <c r="D30" s="106">
        <v>94.6</v>
      </c>
      <c r="E30" s="106">
        <v>97.8</v>
      </c>
      <c r="F30" s="31"/>
    </row>
    <row r="31" spans="1:6" ht="14.25">
      <c r="A31" s="102" t="s">
        <v>160</v>
      </c>
      <c r="B31" s="106">
        <v>518.4</v>
      </c>
      <c r="C31" s="106">
        <v>408</v>
      </c>
      <c r="D31" s="106">
        <v>506.9</v>
      </c>
      <c r="E31" s="106">
        <v>652</v>
      </c>
      <c r="F31" s="31"/>
    </row>
    <row r="32" spans="1:6" ht="14.25">
      <c r="A32" s="102" t="s">
        <v>125</v>
      </c>
      <c r="B32" s="106">
        <v>3668.8</v>
      </c>
      <c r="C32" s="106">
        <v>2606.2</v>
      </c>
      <c r="D32" s="106">
        <v>4327.9</v>
      </c>
      <c r="E32" s="106">
        <v>3794.8</v>
      </c>
      <c r="F32" s="31"/>
    </row>
    <row r="33" spans="1:6" ht="14.25">
      <c r="A33" s="102" t="s">
        <v>129</v>
      </c>
      <c r="B33" s="106">
        <v>785</v>
      </c>
      <c r="C33" s="106">
        <v>620.4</v>
      </c>
      <c r="D33" s="106">
        <v>1275.1</v>
      </c>
      <c r="E33" s="106">
        <v>705.8</v>
      </c>
      <c r="F33" s="31"/>
    </row>
    <row r="34" spans="1:6" ht="14.25">
      <c r="A34" s="102" t="s">
        <v>130</v>
      </c>
      <c r="B34" s="106">
        <v>255.2</v>
      </c>
      <c r="C34" s="106">
        <v>192.2</v>
      </c>
      <c r="D34" s="106">
        <v>263.4</v>
      </c>
      <c r="E34" s="106">
        <v>312.6</v>
      </c>
      <c r="F34" s="31"/>
    </row>
    <row r="35" spans="1:6" ht="14.25">
      <c r="A35" s="102" t="s">
        <v>131</v>
      </c>
      <c r="B35" s="106">
        <v>135.9</v>
      </c>
      <c r="C35" s="106">
        <v>72.2</v>
      </c>
      <c r="D35" s="106">
        <v>85.1</v>
      </c>
      <c r="E35" s="106">
        <v>297.4</v>
      </c>
      <c r="F35" s="31"/>
    </row>
    <row r="36" spans="1:6" ht="14.25">
      <c r="A36" s="102" t="s">
        <v>133</v>
      </c>
      <c r="B36" s="106">
        <v>82.3</v>
      </c>
      <c r="C36" s="106">
        <v>64.8</v>
      </c>
      <c r="D36" s="106">
        <v>85</v>
      </c>
      <c r="E36" s="106">
        <v>98.8</v>
      </c>
      <c r="F36" s="31"/>
    </row>
    <row r="37" spans="1:6" ht="14.25">
      <c r="A37" s="102" t="s">
        <v>134</v>
      </c>
      <c r="B37" s="106">
        <v>757.7</v>
      </c>
      <c r="C37" s="106">
        <v>521.8</v>
      </c>
      <c r="D37" s="106">
        <v>702.7</v>
      </c>
      <c r="E37" s="106">
        <v>604.7</v>
      </c>
      <c r="F37" s="31"/>
    </row>
    <row r="38" spans="1:6" ht="14.25">
      <c r="A38" s="102" t="s">
        <v>161</v>
      </c>
      <c r="B38" s="106">
        <v>148.8</v>
      </c>
      <c r="C38" s="106">
        <v>60.6</v>
      </c>
      <c r="D38" s="106">
        <v>113</v>
      </c>
      <c r="E38" s="106">
        <v>111.4</v>
      </c>
      <c r="F38" s="31"/>
    </row>
    <row r="39" spans="1:6" ht="14.25">
      <c r="A39" s="102" t="s">
        <v>139</v>
      </c>
      <c r="B39" s="106">
        <v>346</v>
      </c>
      <c r="C39" s="106">
        <v>298.8</v>
      </c>
      <c r="D39" s="106">
        <v>511.4</v>
      </c>
      <c r="E39" s="106">
        <v>435.9</v>
      </c>
      <c r="F39" s="31"/>
    </row>
    <row r="40" spans="1:6" ht="14.25">
      <c r="A40" s="102" t="s">
        <v>141</v>
      </c>
      <c r="B40" s="106">
        <v>117.7</v>
      </c>
      <c r="C40" s="106">
        <v>94.8</v>
      </c>
      <c r="D40" s="106">
        <v>92.5</v>
      </c>
      <c r="E40" s="106">
        <v>131</v>
      </c>
      <c r="F40" s="31"/>
    </row>
    <row r="41" spans="1:6" ht="14.25">
      <c r="A41" s="102" t="s">
        <v>162</v>
      </c>
      <c r="B41" s="106">
        <v>437.9</v>
      </c>
      <c r="C41" s="106">
        <v>221</v>
      </c>
      <c r="D41" s="106">
        <v>647.4</v>
      </c>
      <c r="E41" s="106">
        <v>232.5</v>
      </c>
      <c r="F41" s="31"/>
    </row>
    <row r="42" spans="1:6" ht="14.25">
      <c r="A42" s="102" t="s">
        <v>163</v>
      </c>
      <c r="B42" s="106">
        <v>146.3</v>
      </c>
      <c r="C42" s="106">
        <v>41.9</v>
      </c>
      <c r="D42" s="106">
        <v>108</v>
      </c>
      <c r="E42" s="106">
        <v>135.2</v>
      </c>
      <c r="F42" s="31"/>
    </row>
    <row r="43" spans="1:6" ht="14.25">
      <c r="A43" s="102" t="s">
        <v>144</v>
      </c>
      <c r="B43" s="106">
        <v>628.7</v>
      </c>
      <c r="C43" s="106">
        <v>347</v>
      </c>
      <c r="D43" s="106">
        <v>416.2</v>
      </c>
      <c r="E43" s="106">
        <v>640.4</v>
      </c>
      <c r="F43" s="31"/>
    </row>
    <row r="44" spans="1:6" ht="14.25">
      <c r="A44" s="102" t="s">
        <v>164</v>
      </c>
      <c r="B44" s="106">
        <v>517.4</v>
      </c>
      <c r="C44" s="106">
        <v>255.5</v>
      </c>
      <c r="D44" s="106">
        <v>364.3</v>
      </c>
      <c r="E44" s="106">
        <v>501.4</v>
      </c>
      <c r="F44" s="31"/>
    </row>
    <row r="45" spans="1:6" ht="14.25">
      <c r="A45" s="102" t="s">
        <v>233</v>
      </c>
      <c r="B45" s="106">
        <v>76.1</v>
      </c>
      <c r="C45" s="106">
        <v>70.8</v>
      </c>
      <c r="D45" s="106">
        <v>32.7</v>
      </c>
      <c r="E45" s="106">
        <v>128.4</v>
      </c>
      <c r="F45" s="31"/>
    </row>
    <row r="46" spans="1:6" ht="14.25">
      <c r="A46" s="102" t="s">
        <v>145</v>
      </c>
      <c r="B46" s="106">
        <v>2448.1</v>
      </c>
      <c r="C46" s="106">
        <v>2836.6</v>
      </c>
      <c r="D46" s="106">
        <v>2487.9</v>
      </c>
      <c r="E46" s="106">
        <v>3074.9</v>
      </c>
      <c r="F46" s="31"/>
    </row>
    <row r="47" spans="1:6" ht="14.25">
      <c r="A47" s="102" t="s">
        <v>165</v>
      </c>
      <c r="B47" s="106">
        <v>2318.3</v>
      </c>
      <c r="C47" s="106">
        <v>2744.2</v>
      </c>
      <c r="D47" s="106">
        <v>2356</v>
      </c>
      <c r="E47" s="106">
        <v>2723.3</v>
      </c>
      <c r="F47" s="31"/>
    </row>
    <row r="48" spans="1:6" ht="14.25">
      <c r="A48" s="100" t="s">
        <v>166</v>
      </c>
      <c r="B48" s="87">
        <v>122180.1</v>
      </c>
      <c r="C48" s="87">
        <v>111619.4</v>
      </c>
      <c r="D48" s="87">
        <v>112234.8</v>
      </c>
      <c r="E48" s="87">
        <v>102259.2</v>
      </c>
      <c r="F48" s="30"/>
    </row>
    <row r="49" spans="1:6" ht="3.75" customHeight="1">
      <c r="A49" s="102"/>
      <c r="B49" s="106"/>
      <c r="C49" s="106"/>
      <c r="D49" s="106"/>
      <c r="E49" s="58"/>
      <c r="F49" s="30"/>
    </row>
    <row r="50" spans="1:6" ht="13.5" customHeight="1">
      <c r="A50" s="2" t="s">
        <v>204</v>
      </c>
      <c r="B50" s="2"/>
      <c r="C50" s="2"/>
      <c r="D50" s="58"/>
      <c r="E50" s="123"/>
      <c r="F50" s="43"/>
    </row>
    <row r="51" spans="1:6" ht="13.5" customHeight="1">
      <c r="A51" s="2" t="s">
        <v>208</v>
      </c>
      <c r="B51" s="2"/>
      <c r="C51" s="2"/>
      <c r="D51" s="58"/>
      <c r="E51" s="123"/>
      <c r="F51" s="43"/>
    </row>
    <row r="52" spans="1:6" ht="6.75" customHeight="1">
      <c r="A52" s="2"/>
      <c r="B52" s="2"/>
      <c r="C52" s="2"/>
      <c r="D52" s="58"/>
      <c r="E52" s="123"/>
      <c r="F52" s="43"/>
    </row>
    <row r="53" spans="1:6" ht="13.5" customHeight="1">
      <c r="A53" s="134" t="s">
        <v>104</v>
      </c>
      <c r="B53" s="134"/>
      <c r="C53" s="134"/>
      <c r="D53" s="134"/>
      <c r="E53" s="134"/>
      <c r="F53" s="43"/>
    </row>
    <row r="54" spans="1:6" ht="13.5" customHeight="1">
      <c r="A54" s="88" t="s">
        <v>211</v>
      </c>
      <c r="B54" s="88"/>
      <c r="C54" s="88"/>
      <c r="D54" s="88"/>
      <c r="E54" s="88"/>
      <c r="F54" s="43"/>
    </row>
    <row r="55" spans="1:6" ht="6.75" customHeight="1">
      <c r="A55" s="121"/>
      <c r="B55" s="2"/>
      <c r="C55" s="2"/>
      <c r="D55" s="58"/>
      <c r="E55" s="123"/>
      <c r="F55" s="43"/>
    </row>
    <row r="56" spans="1:6" ht="13.5" customHeight="1">
      <c r="A56" s="2" t="s">
        <v>240</v>
      </c>
      <c r="B56" s="121"/>
      <c r="C56" s="121"/>
      <c r="D56" s="58"/>
      <c r="E56" s="123"/>
      <c r="F56" s="32"/>
    </row>
  </sheetData>
  <sheetProtection/>
  <mergeCells count="2">
    <mergeCell ref="B5:E5"/>
    <mergeCell ref="A53:E53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10.140625" style="0" customWidth="1"/>
    <col min="3" max="3" width="2.7109375" style="0" customWidth="1"/>
    <col min="4" max="4" width="10.140625" style="0" customWidth="1"/>
    <col min="5" max="5" width="3.421875" style="0" customWidth="1"/>
    <col min="6" max="6" width="10.140625" style="0" customWidth="1"/>
    <col min="7" max="7" width="2.7109375" style="0" customWidth="1"/>
    <col min="8" max="8" width="10.140625" style="0" customWidth="1"/>
  </cols>
  <sheetData>
    <row r="1" spans="1:8" ht="12.75" customHeight="1">
      <c r="A1" s="47" t="s">
        <v>234</v>
      </c>
      <c r="B1" s="47"/>
      <c r="C1" s="47"/>
      <c r="D1" s="47"/>
      <c r="E1" s="47"/>
      <c r="F1" s="47"/>
      <c r="G1" s="47"/>
      <c r="H1" s="47"/>
    </row>
    <row r="2" spans="1:8" ht="12.75" customHeight="1">
      <c r="A2" s="107" t="s">
        <v>167</v>
      </c>
      <c r="B2" s="108" t="s">
        <v>214</v>
      </c>
      <c r="C2" s="108"/>
      <c r="D2" s="108" t="s">
        <v>215</v>
      </c>
      <c r="E2" s="108"/>
      <c r="F2" s="109" t="s">
        <v>216</v>
      </c>
      <c r="G2" s="109"/>
      <c r="H2" s="108" t="s">
        <v>10</v>
      </c>
    </row>
    <row r="3" spans="1:8" ht="12.75" customHeight="1">
      <c r="A3" s="2"/>
      <c r="B3" s="110"/>
      <c r="C3" s="110"/>
      <c r="D3" s="110"/>
      <c r="E3" s="110"/>
      <c r="F3" s="59" t="s">
        <v>217</v>
      </c>
      <c r="G3" s="59"/>
      <c r="H3" s="110"/>
    </row>
    <row r="4" spans="1:8" ht="13.5" customHeight="1">
      <c r="A4" s="2"/>
      <c r="B4" s="124" t="s">
        <v>218</v>
      </c>
      <c r="C4" s="124"/>
      <c r="D4" s="124"/>
      <c r="E4" s="111"/>
      <c r="F4" s="59" t="s">
        <v>219</v>
      </c>
      <c r="G4" s="59"/>
      <c r="H4" s="59" t="s">
        <v>220</v>
      </c>
    </row>
    <row r="5" spans="1:8" ht="12.75" customHeight="1">
      <c r="A5" s="2" t="s">
        <v>3</v>
      </c>
      <c r="B5" s="121"/>
      <c r="C5" s="121"/>
      <c r="D5" s="2"/>
      <c r="E5" s="2"/>
      <c r="F5" s="2"/>
      <c r="G5" s="2"/>
      <c r="H5" s="121"/>
    </row>
    <row r="6" spans="1:8" ht="12.75" customHeight="1">
      <c r="A6" s="2" t="s">
        <v>168</v>
      </c>
      <c r="B6" s="2">
        <v>405</v>
      </c>
      <c r="C6" s="2"/>
      <c r="D6" s="2">
        <v>400</v>
      </c>
      <c r="E6" s="2"/>
      <c r="F6" s="58">
        <v>846</v>
      </c>
      <c r="G6" s="2"/>
      <c r="H6" s="58">
        <v>705</v>
      </c>
    </row>
    <row r="7" spans="1:8" ht="12.75" customHeight="1">
      <c r="A7" s="2" t="s">
        <v>169</v>
      </c>
      <c r="B7" s="58">
        <v>91</v>
      </c>
      <c r="C7" s="58"/>
      <c r="D7" s="58">
        <v>89</v>
      </c>
      <c r="E7" s="58"/>
      <c r="F7" s="58">
        <v>674</v>
      </c>
      <c r="G7" s="58"/>
      <c r="H7" s="2">
        <v>125</v>
      </c>
    </row>
    <row r="8" spans="1:8" ht="12.75" customHeight="1">
      <c r="A8" s="2" t="s">
        <v>170</v>
      </c>
      <c r="B8" s="58">
        <v>1170</v>
      </c>
      <c r="C8" s="58"/>
      <c r="D8" s="58">
        <v>1160</v>
      </c>
      <c r="E8" s="58"/>
      <c r="F8" s="58">
        <v>931</v>
      </c>
      <c r="G8" s="58"/>
      <c r="H8" s="58">
        <v>2250</v>
      </c>
    </row>
    <row r="9" spans="1:8" ht="12.75" customHeight="1">
      <c r="A9" s="2" t="s">
        <v>221</v>
      </c>
      <c r="B9" s="58">
        <v>375</v>
      </c>
      <c r="C9" s="58"/>
      <c r="D9" s="58">
        <v>365</v>
      </c>
      <c r="E9" s="58"/>
      <c r="F9" s="58">
        <v>999</v>
      </c>
      <c r="G9" s="58"/>
      <c r="H9" s="58">
        <v>760</v>
      </c>
    </row>
    <row r="10" spans="1:8" ht="12.75" customHeight="1">
      <c r="A10" s="2" t="s">
        <v>222</v>
      </c>
      <c r="B10" s="58">
        <v>210</v>
      </c>
      <c r="C10" s="58"/>
      <c r="D10" s="58">
        <v>205</v>
      </c>
      <c r="E10" s="58"/>
      <c r="F10" s="58">
        <v>995</v>
      </c>
      <c r="G10" s="58"/>
      <c r="H10" s="58">
        <v>425</v>
      </c>
    </row>
    <row r="11" spans="1:8" ht="12.75" customHeight="1">
      <c r="A11" s="2" t="s">
        <v>171</v>
      </c>
      <c r="B11" s="58">
        <v>75</v>
      </c>
      <c r="C11" s="58"/>
      <c r="D11" s="58">
        <v>74</v>
      </c>
      <c r="E11" s="58"/>
      <c r="F11" s="58">
        <v>1232</v>
      </c>
      <c r="G11" s="58"/>
      <c r="H11" s="58">
        <v>190</v>
      </c>
    </row>
    <row r="12" spans="1:8" ht="12.75" customHeight="1">
      <c r="A12" s="2" t="s">
        <v>172</v>
      </c>
      <c r="B12" s="58">
        <f>SUM(B6:B11)</f>
        <v>2326</v>
      </c>
      <c r="C12" s="58"/>
      <c r="D12" s="58">
        <f>SUM(D6:D11)</f>
        <v>2293</v>
      </c>
      <c r="E12" s="58"/>
      <c r="F12" s="58">
        <f>H12*480/D12</f>
        <v>932.5774095071959</v>
      </c>
      <c r="G12" s="58"/>
      <c r="H12" s="58">
        <f>SUM(H6:H11)</f>
        <v>4455</v>
      </c>
    </row>
    <row r="13" spans="1:8" ht="12.75" customHeight="1">
      <c r="A13" s="2"/>
      <c r="B13" s="58"/>
      <c r="C13" s="58"/>
      <c r="D13" s="58"/>
      <c r="E13" s="58"/>
      <c r="F13" s="58"/>
      <c r="G13" s="58"/>
      <c r="H13" s="58"/>
    </row>
    <row r="14" spans="1:8" ht="12.75" customHeight="1">
      <c r="A14" s="2" t="s">
        <v>173</v>
      </c>
      <c r="B14" s="58">
        <v>480</v>
      </c>
      <c r="C14" s="58"/>
      <c r="D14" s="58">
        <v>475</v>
      </c>
      <c r="E14" s="58"/>
      <c r="F14" s="58">
        <v>1263</v>
      </c>
      <c r="G14" s="58"/>
      <c r="H14" s="58">
        <v>1250</v>
      </c>
    </row>
    <row r="15" spans="1:8" ht="12.75" customHeight="1">
      <c r="A15" s="2" t="s">
        <v>174</v>
      </c>
      <c r="B15" s="58">
        <v>110</v>
      </c>
      <c r="C15" s="58"/>
      <c r="D15" s="58">
        <v>105</v>
      </c>
      <c r="E15" s="58"/>
      <c r="F15" s="58">
        <v>960</v>
      </c>
      <c r="G15" s="58"/>
      <c r="H15" s="58">
        <v>210</v>
      </c>
    </row>
    <row r="16" spans="1:8" ht="12.75" customHeight="1">
      <c r="A16" s="2" t="s">
        <v>175</v>
      </c>
      <c r="B16" s="58">
        <v>450</v>
      </c>
      <c r="C16" s="58"/>
      <c r="D16" s="58">
        <v>435</v>
      </c>
      <c r="E16" s="58"/>
      <c r="F16" s="58">
        <v>1015</v>
      </c>
      <c r="G16" s="58"/>
      <c r="H16" s="58">
        <v>920</v>
      </c>
    </row>
    <row r="17" spans="1:8" ht="12.75" customHeight="1">
      <c r="A17" s="2" t="s">
        <v>176</v>
      </c>
      <c r="B17" s="58">
        <v>315</v>
      </c>
      <c r="C17" s="58"/>
      <c r="D17" s="58">
        <v>310</v>
      </c>
      <c r="E17" s="58"/>
      <c r="F17" s="58">
        <v>1293</v>
      </c>
      <c r="G17" s="58"/>
      <c r="H17" s="58">
        <v>835</v>
      </c>
    </row>
    <row r="18" spans="1:8" ht="12.75" customHeight="1">
      <c r="A18" s="2" t="s">
        <v>177</v>
      </c>
      <c r="B18" s="58">
        <v>275</v>
      </c>
      <c r="C18" s="58"/>
      <c r="D18" s="58">
        <v>270</v>
      </c>
      <c r="E18" s="58"/>
      <c r="F18" s="58">
        <v>1067</v>
      </c>
      <c r="G18" s="58"/>
      <c r="H18" s="58">
        <v>600</v>
      </c>
    </row>
    <row r="19" spans="1:8" ht="12.75" customHeight="1">
      <c r="A19" s="2" t="s">
        <v>178</v>
      </c>
      <c r="B19" s="58">
        <f>SUM(B14:B18)</f>
        <v>1630</v>
      </c>
      <c r="C19" s="58"/>
      <c r="D19" s="58">
        <f>SUM(D14:D18)</f>
        <v>1595</v>
      </c>
      <c r="E19" s="58"/>
      <c r="F19" s="58">
        <f>H19*480/D19</f>
        <v>1148.087774294671</v>
      </c>
      <c r="G19" s="58"/>
      <c r="H19" s="58">
        <f>SUM(H14:H18)</f>
        <v>3815</v>
      </c>
    </row>
    <row r="20" spans="1:8" ht="12.75" customHeight="1">
      <c r="A20" s="2"/>
      <c r="B20" s="58"/>
      <c r="C20" s="58"/>
      <c r="D20" s="58"/>
      <c r="E20" s="58"/>
      <c r="F20" s="58"/>
      <c r="G20" s="58"/>
      <c r="H20" s="58"/>
    </row>
    <row r="21" spans="1:8" ht="12.75" customHeight="1">
      <c r="A21" s="2" t="s">
        <v>179</v>
      </c>
      <c r="B21" s="58">
        <v>110</v>
      </c>
      <c r="C21" s="58"/>
      <c r="D21" s="58">
        <v>101</v>
      </c>
      <c r="E21" s="58"/>
      <c r="F21" s="58">
        <v>950</v>
      </c>
      <c r="G21" s="58"/>
      <c r="H21" s="58">
        <v>200</v>
      </c>
    </row>
    <row r="22" spans="1:8" ht="12.75" customHeight="1">
      <c r="A22" s="2" t="s">
        <v>180</v>
      </c>
      <c r="B22" s="58">
        <v>495</v>
      </c>
      <c r="C22" s="58"/>
      <c r="D22" s="58">
        <v>435</v>
      </c>
      <c r="E22" s="58"/>
      <c r="F22" s="58">
        <v>783</v>
      </c>
      <c r="G22" s="58"/>
      <c r="H22" s="58">
        <v>710</v>
      </c>
    </row>
    <row r="23" spans="1:8" ht="12.75" customHeight="1">
      <c r="A23" s="2" t="s">
        <v>181</v>
      </c>
      <c r="B23" s="58">
        <v>6350</v>
      </c>
      <c r="C23" s="58"/>
      <c r="D23" s="58">
        <v>5250</v>
      </c>
      <c r="E23" s="58"/>
      <c r="F23" s="58">
        <v>695</v>
      </c>
      <c r="G23" s="58"/>
      <c r="H23" s="58">
        <v>7600</v>
      </c>
    </row>
    <row r="24" spans="1:8" ht="12.75" customHeight="1">
      <c r="A24" s="2" t="s">
        <v>182</v>
      </c>
      <c r="B24" s="58">
        <f>SUM(B21:B23)</f>
        <v>6955</v>
      </c>
      <c r="C24" s="58"/>
      <c r="D24" s="58">
        <f>SUM(D21:D23)</f>
        <v>5786</v>
      </c>
      <c r="E24" s="58"/>
      <c r="F24" s="58">
        <f>H24*480/D24</f>
        <v>705.9799516073281</v>
      </c>
      <c r="G24" s="58"/>
      <c r="H24" s="58">
        <f>SUM(H21:H23)</f>
        <v>8510</v>
      </c>
    </row>
    <row r="25" spans="1:8" ht="12.75" customHeight="1">
      <c r="A25" s="2"/>
      <c r="B25" s="58"/>
      <c r="C25" s="58"/>
      <c r="D25" s="58"/>
      <c r="E25" s="58"/>
      <c r="F25" s="58"/>
      <c r="G25" s="58"/>
      <c r="H25" s="58"/>
    </row>
    <row r="26" spans="1:8" ht="12.75" customHeight="1">
      <c r="A26" s="2" t="s">
        <v>183</v>
      </c>
      <c r="B26" s="58">
        <v>120</v>
      </c>
      <c r="C26" s="58"/>
      <c r="D26" s="58">
        <v>119</v>
      </c>
      <c r="E26" s="58"/>
      <c r="F26" s="58">
        <v>1291</v>
      </c>
      <c r="G26" s="58"/>
      <c r="H26" s="58">
        <v>320</v>
      </c>
    </row>
    <row r="27" spans="1:8" ht="12.75" customHeight="1">
      <c r="A27" s="2" t="s">
        <v>184</v>
      </c>
      <c r="B27" s="58">
        <v>26</v>
      </c>
      <c r="C27" s="58"/>
      <c r="D27" s="58">
        <v>26</v>
      </c>
      <c r="E27" s="58"/>
      <c r="F27" s="58">
        <v>2071</v>
      </c>
      <c r="G27" s="58"/>
      <c r="H27" s="58">
        <v>110</v>
      </c>
    </row>
    <row r="28" spans="1:8" ht="12.75" customHeight="1">
      <c r="A28" s="2" t="s">
        <v>185</v>
      </c>
      <c r="B28" s="58">
        <v>36</v>
      </c>
      <c r="C28" s="58"/>
      <c r="D28" s="58">
        <v>26</v>
      </c>
      <c r="E28" s="58"/>
      <c r="F28" s="58">
        <v>868</v>
      </c>
      <c r="G28" s="58"/>
      <c r="H28" s="58">
        <v>47</v>
      </c>
    </row>
    <row r="29" spans="1:8" ht="12.75" customHeight="1">
      <c r="A29" s="2" t="s">
        <v>186</v>
      </c>
      <c r="B29" s="58">
        <f>SUM(B26:B28)</f>
        <v>182</v>
      </c>
      <c r="C29" s="58"/>
      <c r="D29" s="58">
        <f>SUM(D26:D28)</f>
        <v>171</v>
      </c>
      <c r="E29" s="58"/>
      <c r="F29" s="58">
        <f>H29*480/D29</f>
        <v>1338.9473684210527</v>
      </c>
      <c r="G29" s="58"/>
      <c r="H29" s="58">
        <f>SUM(H26:H28)</f>
        <v>477</v>
      </c>
    </row>
    <row r="30" spans="1:8" ht="12.75" customHeight="1">
      <c r="A30" s="2"/>
      <c r="B30" s="58"/>
      <c r="C30" s="58"/>
      <c r="D30" s="58"/>
      <c r="E30" s="58"/>
      <c r="F30" s="58"/>
      <c r="G30" s="58"/>
      <c r="H30" s="58"/>
    </row>
    <row r="31" spans="1:8" ht="12.75" customHeight="1">
      <c r="A31" s="2" t="s">
        <v>209</v>
      </c>
      <c r="B31" s="58">
        <f>SUM(B12+B19+B24+B29)</f>
        <v>11093</v>
      </c>
      <c r="C31" s="58"/>
      <c r="D31" s="58">
        <f>SUM(D12+D19+D24+D29)-0.5</f>
        <v>9844.5</v>
      </c>
      <c r="E31" s="58"/>
      <c r="F31" s="58">
        <f>H31*480/D31</f>
        <v>841.4200822794454</v>
      </c>
      <c r="G31" s="112"/>
      <c r="H31" s="58">
        <f>SUM(H12+H19+H24+H29)</f>
        <v>17257</v>
      </c>
    </row>
    <row r="32" spans="1:8" ht="12.75" customHeight="1">
      <c r="A32" s="2"/>
      <c r="B32" s="58"/>
      <c r="C32" s="58"/>
      <c r="D32" s="58"/>
      <c r="E32" s="58"/>
      <c r="F32" s="58"/>
      <c r="G32" s="58"/>
      <c r="H32" s="58"/>
    </row>
    <row r="33" spans="1:8" ht="12.75" customHeight="1">
      <c r="A33" s="2" t="s">
        <v>187</v>
      </c>
      <c r="B33" s="58"/>
      <c r="C33" s="58"/>
      <c r="D33" s="58"/>
      <c r="E33" s="58"/>
      <c r="F33" s="58"/>
      <c r="G33" s="58"/>
      <c r="H33" s="58"/>
    </row>
    <row r="34" spans="1:8" ht="12.75" customHeight="1">
      <c r="A34" s="2" t="s">
        <v>183</v>
      </c>
      <c r="B34" s="58">
        <v>9</v>
      </c>
      <c r="C34" s="58"/>
      <c r="D34" s="58">
        <v>9</v>
      </c>
      <c r="E34" s="58"/>
      <c r="F34" s="58">
        <v>1091</v>
      </c>
      <c r="G34" s="58"/>
      <c r="H34" s="58">
        <v>20</v>
      </c>
    </row>
    <row r="35" spans="1:8" ht="12.75" customHeight="1">
      <c r="A35" s="2" t="s">
        <v>184</v>
      </c>
      <c r="B35" s="58">
        <v>88</v>
      </c>
      <c r="C35" s="58"/>
      <c r="D35" s="58">
        <v>87</v>
      </c>
      <c r="E35" s="58"/>
      <c r="F35" s="58">
        <v>1694</v>
      </c>
      <c r="G35" s="58"/>
      <c r="H35" s="58">
        <v>307</v>
      </c>
    </row>
    <row r="36" spans="1:8" ht="12.75" customHeight="1">
      <c r="A36" s="2" t="s">
        <v>185</v>
      </c>
      <c r="B36" s="58">
        <v>13</v>
      </c>
      <c r="C36" s="58"/>
      <c r="D36" s="58">
        <v>12</v>
      </c>
      <c r="E36" s="58"/>
      <c r="F36" s="58">
        <v>600</v>
      </c>
      <c r="G36" s="58"/>
      <c r="H36" s="58">
        <v>15</v>
      </c>
    </row>
    <row r="37" spans="1:8" ht="12.75" customHeight="1">
      <c r="A37" s="2" t="s">
        <v>181</v>
      </c>
      <c r="B37" s="58">
        <v>17</v>
      </c>
      <c r="C37" s="58"/>
      <c r="D37" s="58">
        <v>16</v>
      </c>
      <c r="E37" s="58"/>
      <c r="F37" s="58">
        <v>750</v>
      </c>
      <c r="G37" s="58"/>
      <c r="H37" s="58">
        <v>25</v>
      </c>
    </row>
    <row r="38" spans="1:8" ht="12.75" customHeight="1">
      <c r="A38" s="2"/>
      <c r="B38" s="58"/>
      <c r="C38" s="58"/>
      <c r="D38" s="58"/>
      <c r="E38" s="58"/>
      <c r="F38" s="58"/>
      <c r="G38" s="58"/>
      <c r="H38" s="58"/>
    </row>
    <row r="39" spans="1:8" ht="12.75" customHeight="1">
      <c r="A39" s="2" t="s">
        <v>188</v>
      </c>
      <c r="B39" s="58">
        <f>SUM(B34:B38)</f>
        <v>127</v>
      </c>
      <c r="C39" s="58"/>
      <c r="D39" s="58">
        <f>SUM(D34:D38)-0.2</f>
        <v>123.8</v>
      </c>
      <c r="E39" s="58"/>
      <c r="F39" s="58">
        <v>1423</v>
      </c>
      <c r="G39" s="112"/>
      <c r="H39" s="58">
        <f>SUM(H34:H38)</f>
        <v>367</v>
      </c>
    </row>
    <row r="40" spans="1:8" ht="12.75" customHeight="1">
      <c r="A40" s="2"/>
      <c r="B40" s="58"/>
      <c r="C40" s="58"/>
      <c r="D40" s="58"/>
      <c r="E40" s="58"/>
      <c r="F40" s="58"/>
      <c r="G40" s="58"/>
      <c r="H40" s="58"/>
    </row>
    <row r="41" spans="1:8" ht="12.75" customHeight="1">
      <c r="A41" s="47" t="s">
        <v>223</v>
      </c>
      <c r="B41" s="87">
        <f>SUM(B31+B39)</f>
        <v>11220</v>
      </c>
      <c r="C41" s="87"/>
      <c r="D41" s="87">
        <f>SUM(D31+D39)</f>
        <v>9968.3</v>
      </c>
      <c r="E41" s="87"/>
      <c r="F41" s="87">
        <f>H41*480/D41</f>
        <v>848.6421957605611</v>
      </c>
      <c r="G41" s="113"/>
      <c r="H41" s="87">
        <f>SUM(H31+H39)</f>
        <v>17624</v>
      </c>
    </row>
    <row r="42" spans="1:8" ht="3.75" customHeight="1">
      <c r="A42" s="2"/>
      <c r="B42" s="2"/>
      <c r="C42" s="2"/>
      <c r="D42" s="71"/>
      <c r="E42" s="71"/>
      <c r="F42" s="71"/>
      <c r="G42" s="71"/>
      <c r="H42" s="121"/>
    </row>
    <row r="43" spans="1:8" ht="13.5" customHeight="1">
      <c r="A43" s="2" t="s">
        <v>35</v>
      </c>
      <c r="B43" s="2"/>
      <c r="C43" s="2"/>
      <c r="D43" s="71"/>
      <c r="E43" s="71"/>
      <c r="F43" s="71"/>
      <c r="G43" s="71"/>
      <c r="H43" s="121"/>
    </row>
    <row r="44" spans="1:8" ht="6.75" customHeight="1">
      <c r="A44" s="2"/>
      <c r="B44" s="2"/>
      <c r="C44" s="2"/>
      <c r="D44" s="71"/>
      <c r="E44" s="71"/>
      <c r="F44" s="71"/>
      <c r="G44" s="71"/>
      <c r="H44" s="121"/>
    </row>
    <row r="45" spans="1:8" ht="13.5" customHeight="1">
      <c r="A45" s="2" t="s">
        <v>224</v>
      </c>
      <c r="B45" s="2"/>
      <c r="C45" s="2"/>
      <c r="D45" s="71"/>
      <c r="E45" s="71"/>
      <c r="F45" s="71"/>
      <c r="G45" s="71"/>
      <c r="H45" s="121"/>
    </row>
    <row r="46" spans="1:8" ht="6.75" customHeight="1">
      <c r="A46" s="2"/>
      <c r="B46" s="2"/>
      <c r="C46" s="2"/>
      <c r="D46" s="71"/>
      <c r="E46" s="71"/>
      <c r="F46" s="71"/>
      <c r="G46" s="71"/>
      <c r="H46" s="121"/>
    </row>
    <row r="47" spans="1:8" ht="13.5" customHeight="1">
      <c r="A47" s="2" t="s">
        <v>240</v>
      </c>
      <c r="B47" s="121"/>
      <c r="C47" s="121"/>
      <c r="D47" s="121"/>
      <c r="E47" s="121"/>
      <c r="F47" s="121"/>
      <c r="G47" s="121"/>
      <c r="H47" s="2"/>
    </row>
    <row r="48" spans="1:3" ht="14.25">
      <c r="A48" s="4"/>
      <c r="B48" s="33"/>
      <c r="C48" s="33"/>
    </row>
  </sheetData>
  <sheetProtection/>
  <mergeCells count="1">
    <mergeCell ref="B4:D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47" t="s">
        <v>194</v>
      </c>
      <c r="B1" s="47"/>
      <c r="C1" s="47"/>
      <c r="D1" s="47"/>
      <c r="E1" s="47"/>
      <c r="F1" s="47"/>
      <c r="G1" s="47"/>
      <c r="H1" s="47"/>
      <c r="I1" s="36"/>
    </row>
    <row r="2" spans="1:9" s="1" customFormat="1" ht="14.25">
      <c r="A2" s="2"/>
      <c r="B2" s="2"/>
      <c r="C2" s="2"/>
      <c r="D2" s="119"/>
      <c r="E2" s="119"/>
      <c r="F2" s="51" t="s">
        <v>229</v>
      </c>
      <c r="G2" s="119"/>
      <c r="H2" s="119"/>
      <c r="I2" s="36"/>
    </row>
    <row r="3" spans="1:9" ht="14.25">
      <c r="A3" s="52" t="s">
        <v>1</v>
      </c>
      <c r="B3" s="54" t="s">
        <v>210</v>
      </c>
      <c r="C3" s="53"/>
      <c r="D3" s="54" t="s">
        <v>227</v>
      </c>
      <c r="E3" s="120"/>
      <c r="F3" s="54" t="s">
        <v>235</v>
      </c>
      <c r="G3" s="120"/>
      <c r="H3" s="54" t="s">
        <v>239</v>
      </c>
      <c r="I3" s="4"/>
    </row>
    <row r="4" spans="1:9" ht="9" customHeight="1">
      <c r="A4" s="55"/>
      <c r="B4" s="56"/>
      <c r="C4" s="56"/>
      <c r="D4" s="56"/>
      <c r="E4" s="56"/>
      <c r="F4" s="56"/>
      <c r="G4" s="56"/>
      <c r="H4" s="56"/>
      <c r="I4" s="36"/>
    </row>
    <row r="5" spans="1:9" ht="14.25">
      <c r="A5" s="55"/>
      <c r="B5" s="124" t="s">
        <v>2</v>
      </c>
      <c r="C5" s="124"/>
      <c r="D5" s="124"/>
      <c r="E5" s="124"/>
      <c r="F5" s="124"/>
      <c r="G5" s="124"/>
      <c r="H5" s="124"/>
      <c r="I5" s="36"/>
    </row>
    <row r="6" spans="1:9" ht="14.25">
      <c r="A6" s="2" t="s">
        <v>3</v>
      </c>
      <c r="B6" s="121"/>
      <c r="C6" s="121"/>
      <c r="D6" s="121"/>
      <c r="E6" s="121"/>
      <c r="F6" s="121"/>
      <c r="G6" s="2"/>
      <c r="H6" s="2"/>
      <c r="I6" s="36"/>
    </row>
    <row r="7" spans="1:9" ht="15" customHeight="1">
      <c r="A7" s="2" t="s">
        <v>4</v>
      </c>
      <c r="B7" s="57">
        <v>11.89</v>
      </c>
      <c r="C7" s="2"/>
      <c r="D7" s="57">
        <v>11.066</v>
      </c>
      <c r="E7" s="57"/>
      <c r="F7" s="57">
        <v>11.093</v>
      </c>
      <c r="G7" s="57"/>
      <c r="H7" s="57">
        <v>11.093</v>
      </c>
      <c r="I7" s="36"/>
    </row>
    <row r="8" spans="1:9" ht="14.25">
      <c r="A8" s="2" t="s">
        <v>5</v>
      </c>
      <c r="B8" s="57">
        <v>8.081</v>
      </c>
      <c r="C8" s="2"/>
      <c r="D8" s="57">
        <v>9.8</v>
      </c>
      <c r="E8" s="57"/>
      <c r="F8" s="57">
        <v>9.845</v>
      </c>
      <c r="G8" s="57"/>
      <c r="H8" s="57">
        <v>9.845</v>
      </c>
      <c r="I8" s="36"/>
    </row>
    <row r="9" spans="1:9" ht="6.75" customHeight="1">
      <c r="A9" s="2"/>
      <c r="B9" s="57"/>
      <c r="C9" s="57"/>
      <c r="D9" s="57"/>
      <c r="E9" s="57"/>
      <c r="F9" s="57"/>
      <c r="G9" s="57"/>
      <c r="H9" s="58"/>
      <c r="I9" s="36"/>
    </row>
    <row r="10" spans="1:9" ht="14.25">
      <c r="A10" s="2"/>
      <c r="B10" s="124" t="s">
        <v>189</v>
      </c>
      <c r="C10" s="125"/>
      <c r="D10" s="125"/>
      <c r="E10" s="125"/>
      <c r="F10" s="125"/>
      <c r="G10" s="125"/>
      <c r="H10" s="125"/>
      <c r="I10" s="36"/>
    </row>
    <row r="11" spans="1:9" ht="8.25" customHeight="1">
      <c r="A11" s="2"/>
      <c r="B11" s="60"/>
      <c r="C11" s="60"/>
      <c r="D11" s="61"/>
      <c r="E11" s="61"/>
      <c r="F11" s="61"/>
      <c r="G11" s="61"/>
      <c r="H11" s="62"/>
      <c r="I11" s="36"/>
    </row>
    <row r="12" spans="1:9" ht="14.25">
      <c r="A12" s="2" t="s">
        <v>7</v>
      </c>
      <c r="B12" s="56">
        <v>835</v>
      </c>
      <c r="C12" s="2"/>
      <c r="D12" s="56">
        <v>877</v>
      </c>
      <c r="E12" s="2"/>
      <c r="F12" s="56">
        <v>841</v>
      </c>
      <c r="G12" s="2"/>
      <c r="H12" s="56">
        <v>841</v>
      </c>
      <c r="I12" s="36"/>
    </row>
    <row r="13" spans="1:9" ht="8.25" customHeight="1">
      <c r="A13" s="2"/>
      <c r="B13" s="2"/>
      <c r="C13" s="2"/>
      <c r="D13" s="2"/>
      <c r="E13" s="2"/>
      <c r="F13" s="2"/>
      <c r="G13" s="2"/>
      <c r="H13" s="2"/>
      <c r="I13" s="36"/>
    </row>
    <row r="14" spans="1:9" ht="14.25">
      <c r="A14" s="2"/>
      <c r="B14" s="124" t="s">
        <v>8</v>
      </c>
      <c r="C14" s="125"/>
      <c r="D14" s="125"/>
      <c r="E14" s="125"/>
      <c r="F14" s="125"/>
      <c r="G14" s="125"/>
      <c r="H14" s="125"/>
      <c r="I14" s="36"/>
    </row>
    <row r="15" spans="1:9" ht="8.25" customHeight="1">
      <c r="A15" s="2"/>
      <c r="B15" s="60"/>
      <c r="C15" s="60"/>
      <c r="D15" s="61"/>
      <c r="E15" s="61"/>
      <c r="F15" s="61"/>
      <c r="G15" s="61"/>
      <c r="H15" s="2"/>
      <c r="I15" s="36"/>
    </row>
    <row r="16" spans="1:9" ht="14.25">
      <c r="A16" s="2" t="s">
        <v>9</v>
      </c>
      <c r="B16" s="57">
        <v>6.868</v>
      </c>
      <c r="C16" s="57"/>
      <c r="D16" s="57">
        <v>3.02</v>
      </c>
      <c r="E16" s="121"/>
      <c r="F16" s="57">
        <v>3.02</v>
      </c>
      <c r="G16" s="121"/>
      <c r="H16" s="57">
        <v>3.02</v>
      </c>
      <c r="I16" s="37"/>
    </row>
    <row r="17" spans="1:9" ht="14.25">
      <c r="A17" s="2" t="s">
        <v>10</v>
      </c>
      <c r="B17" s="57">
        <v>14.061</v>
      </c>
      <c r="C17" s="57"/>
      <c r="D17" s="57">
        <v>17.91</v>
      </c>
      <c r="E17" s="121"/>
      <c r="F17" s="57">
        <v>17.257</v>
      </c>
      <c r="G17" s="121"/>
      <c r="H17" s="57">
        <v>17.257</v>
      </c>
      <c r="I17" s="37"/>
    </row>
    <row r="18" spans="1:9" ht="14.25">
      <c r="A18" s="2" t="s">
        <v>11</v>
      </c>
      <c r="B18" s="57">
        <v>20.929</v>
      </c>
      <c r="C18" s="57"/>
      <c r="D18" s="57">
        <v>20.93</v>
      </c>
      <c r="E18" s="121"/>
      <c r="F18" s="57">
        <v>20.277</v>
      </c>
      <c r="G18" s="121"/>
      <c r="H18" s="57">
        <v>20.277</v>
      </c>
      <c r="I18" s="37"/>
    </row>
    <row r="19" spans="1:9" ht="14.25">
      <c r="A19" s="2" t="s">
        <v>12</v>
      </c>
      <c r="B19" s="57">
        <v>2.385</v>
      </c>
      <c r="C19" s="57"/>
      <c r="D19" s="57">
        <v>2.485</v>
      </c>
      <c r="E19" s="121"/>
      <c r="F19" s="57">
        <v>2.535</v>
      </c>
      <c r="G19" s="121"/>
      <c r="H19" s="57">
        <v>2.535</v>
      </c>
      <c r="I19" s="37"/>
    </row>
    <row r="20" spans="1:9" ht="14.25">
      <c r="A20" s="2" t="s">
        <v>13</v>
      </c>
      <c r="B20" s="57">
        <v>15.586</v>
      </c>
      <c r="C20" s="57"/>
      <c r="D20" s="57">
        <v>15.075</v>
      </c>
      <c r="E20" s="121"/>
      <c r="F20" s="57">
        <v>14.575</v>
      </c>
      <c r="G20" s="121"/>
      <c r="H20" s="57">
        <v>14.325</v>
      </c>
      <c r="I20" s="37"/>
    </row>
    <row r="21" spans="1:9" ht="14.25">
      <c r="A21" s="2" t="s">
        <v>14</v>
      </c>
      <c r="B21" s="57">
        <v>17.971</v>
      </c>
      <c r="C21" s="57"/>
      <c r="D21" s="57">
        <v>17.56</v>
      </c>
      <c r="E21" s="121"/>
      <c r="F21" s="57">
        <v>17.11</v>
      </c>
      <c r="G21" s="121"/>
      <c r="H21" s="57">
        <v>16.86</v>
      </c>
      <c r="I21" s="37"/>
    </row>
    <row r="22" spans="1:9" ht="14.25">
      <c r="A22" s="2" t="s">
        <v>15</v>
      </c>
      <c r="B22" s="57">
        <v>3.02</v>
      </c>
      <c r="C22" s="57"/>
      <c r="D22" s="57">
        <v>3.331</v>
      </c>
      <c r="E22" s="121"/>
      <c r="F22" s="57">
        <v>3.138</v>
      </c>
      <c r="G22" s="121"/>
      <c r="H22" s="57">
        <v>3.438</v>
      </c>
      <c r="I22" s="37"/>
    </row>
    <row r="23" spans="1:9" ht="8.25" customHeight="1">
      <c r="A23" s="2"/>
      <c r="B23" s="57"/>
      <c r="C23" s="57"/>
      <c r="D23" s="121"/>
      <c r="E23" s="57"/>
      <c r="F23" s="57"/>
      <c r="G23" s="57"/>
      <c r="H23" s="2"/>
      <c r="I23" s="36"/>
    </row>
    <row r="24" spans="1:9" ht="14.25">
      <c r="A24" s="2"/>
      <c r="B24" s="124" t="s">
        <v>16</v>
      </c>
      <c r="C24" s="125"/>
      <c r="D24" s="125"/>
      <c r="E24" s="125"/>
      <c r="F24" s="125"/>
      <c r="G24" s="125"/>
      <c r="H24" s="125"/>
      <c r="I24" s="36"/>
    </row>
    <row r="25" spans="1:9" ht="6.75" customHeight="1">
      <c r="A25" s="2"/>
      <c r="B25" s="60"/>
      <c r="C25" s="60"/>
      <c r="D25" s="49"/>
      <c r="E25" s="49"/>
      <c r="F25" s="49"/>
      <c r="G25" s="49"/>
      <c r="H25" s="2"/>
      <c r="I25" s="36"/>
    </row>
    <row r="26" spans="1:9" ht="14.25">
      <c r="A26" s="2" t="s">
        <v>17</v>
      </c>
      <c r="B26" s="63">
        <v>16.8</v>
      </c>
      <c r="C26" s="2"/>
      <c r="D26" s="63">
        <v>19</v>
      </c>
      <c r="E26" s="64"/>
      <c r="F26" s="63">
        <v>18.3</v>
      </c>
      <c r="G26" s="64"/>
      <c r="H26" s="63">
        <v>20.4</v>
      </c>
      <c r="I26" s="37"/>
    </row>
    <row r="27" spans="1:9" ht="7.5" customHeight="1">
      <c r="A27" s="2"/>
      <c r="B27" s="121"/>
      <c r="C27" s="121"/>
      <c r="D27" s="64"/>
      <c r="E27" s="64"/>
      <c r="F27" s="121"/>
      <c r="G27" s="121"/>
      <c r="H27" s="121"/>
      <c r="I27" s="36"/>
    </row>
    <row r="28" spans="1:9" ht="14.25">
      <c r="A28" s="2"/>
      <c r="B28" s="124" t="s">
        <v>18</v>
      </c>
      <c r="C28" s="125"/>
      <c r="D28" s="125"/>
      <c r="E28" s="125"/>
      <c r="F28" s="125"/>
      <c r="G28" s="125"/>
      <c r="H28" s="125"/>
      <c r="I28" s="36"/>
    </row>
    <row r="29" spans="1:9" ht="7.5" customHeight="1">
      <c r="A29" s="2"/>
      <c r="B29" s="60"/>
      <c r="C29" s="60"/>
      <c r="D29" s="65"/>
      <c r="E29" s="65"/>
      <c r="F29" s="65"/>
      <c r="G29" s="65"/>
      <c r="H29" s="2"/>
      <c r="I29" s="36"/>
    </row>
    <row r="30" spans="1:9" ht="14.25">
      <c r="A30" s="2" t="s">
        <v>19</v>
      </c>
      <c r="B30" s="121"/>
      <c r="C30" s="121"/>
      <c r="D30" s="49"/>
      <c r="E30" s="49"/>
      <c r="F30" s="49"/>
      <c r="G30" s="49"/>
      <c r="H30" s="2"/>
      <c r="I30" s="36"/>
    </row>
    <row r="31" spans="1:9" ht="14.25">
      <c r="A31" s="2" t="s">
        <v>4</v>
      </c>
      <c r="B31" s="64">
        <v>202</v>
      </c>
      <c r="C31" s="66"/>
      <c r="D31" s="64">
        <v>124.5</v>
      </c>
      <c r="E31" s="64"/>
      <c r="F31" s="64">
        <v>126.5</v>
      </c>
      <c r="G31" s="64"/>
      <c r="H31" s="64">
        <v>126.5</v>
      </c>
      <c r="I31" s="36"/>
    </row>
    <row r="32" spans="1:9" ht="14.25">
      <c r="A32" s="2" t="s">
        <v>5</v>
      </c>
      <c r="B32" s="64">
        <v>194</v>
      </c>
      <c r="C32" s="66"/>
      <c r="D32" s="64">
        <v>122.2</v>
      </c>
      <c r="E32" s="64"/>
      <c r="F32" s="64">
        <v>123.8</v>
      </c>
      <c r="G32" s="64"/>
      <c r="H32" s="64">
        <v>123.8</v>
      </c>
      <c r="I32" s="36"/>
    </row>
    <row r="33" spans="1:9" ht="7.5" customHeight="1">
      <c r="A33" s="2"/>
      <c r="B33" s="67"/>
      <c r="C33" s="67"/>
      <c r="D33" s="67"/>
      <c r="E33" s="67"/>
      <c r="F33" s="67"/>
      <c r="G33" s="67"/>
      <c r="H33" s="2"/>
      <c r="I33" s="36"/>
    </row>
    <row r="34" spans="1:9" ht="14.25">
      <c r="A34" s="2"/>
      <c r="B34" s="124" t="s">
        <v>6</v>
      </c>
      <c r="C34" s="125"/>
      <c r="D34" s="125"/>
      <c r="E34" s="125"/>
      <c r="F34" s="125"/>
      <c r="G34" s="125"/>
      <c r="H34" s="125"/>
      <c r="I34" s="36"/>
    </row>
    <row r="35" spans="1:9" ht="8.25" customHeight="1">
      <c r="A35" s="2"/>
      <c r="B35" s="60"/>
      <c r="C35" s="60"/>
      <c r="D35" s="121"/>
      <c r="E35" s="62"/>
      <c r="F35" s="49"/>
      <c r="G35" s="49"/>
      <c r="H35" s="2"/>
      <c r="I35" s="36"/>
    </row>
    <row r="36" spans="1:9" ht="14.25">
      <c r="A36" s="2" t="s">
        <v>7</v>
      </c>
      <c r="B36" s="58">
        <v>1352</v>
      </c>
      <c r="C36" s="58"/>
      <c r="D36" s="58">
        <v>1469</v>
      </c>
      <c r="E36" s="121"/>
      <c r="F36" s="58">
        <v>1423</v>
      </c>
      <c r="G36" s="121"/>
      <c r="H36" s="58">
        <v>1423</v>
      </c>
      <c r="I36" s="36"/>
    </row>
    <row r="37" spans="1:9" ht="9" customHeight="1">
      <c r="A37" s="2"/>
      <c r="B37" s="68"/>
      <c r="C37" s="68"/>
      <c r="D37" s="68"/>
      <c r="E37" s="68"/>
      <c r="F37" s="68"/>
      <c r="G37" s="68"/>
      <c r="H37" s="2"/>
      <c r="I37" s="36"/>
    </row>
    <row r="38" spans="1:9" ht="14.25">
      <c r="A38" s="2"/>
      <c r="B38" s="124" t="s">
        <v>20</v>
      </c>
      <c r="C38" s="125"/>
      <c r="D38" s="125"/>
      <c r="E38" s="125"/>
      <c r="F38" s="125"/>
      <c r="G38" s="125"/>
      <c r="H38" s="125"/>
      <c r="I38" s="36"/>
    </row>
    <row r="39" spans="1:9" ht="6.75" customHeight="1">
      <c r="A39" s="2"/>
      <c r="B39" s="60"/>
      <c r="C39" s="60"/>
      <c r="D39" s="62"/>
      <c r="E39" s="62"/>
      <c r="F39" s="62"/>
      <c r="G39" s="62"/>
      <c r="H39" s="121"/>
      <c r="I39" s="36"/>
    </row>
    <row r="40" spans="1:9" ht="14.25">
      <c r="A40" s="2" t="s">
        <v>9</v>
      </c>
      <c r="B40" s="2">
        <v>382</v>
      </c>
      <c r="C40" s="2"/>
      <c r="D40" s="2">
        <v>130</v>
      </c>
      <c r="E40" s="2"/>
      <c r="F40" s="2">
        <v>130</v>
      </c>
      <c r="G40" s="2"/>
      <c r="H40" s="2">
        <v>130</v>
      </c>
      <c r="I40" s="36"/>
    </row>
    <row r="41" spans="1:9" ht="14.25">
      <c r="A41" s="2" t="s">
        <v>10</v>
      </c>
      <c r="B41" s="2">
        <v>547</v>
      </c>
      <c r="C41" s="58"/>
      <c r="D41" s="2">
        <v>374</v>
      </c>
      <c r="E41" s="2"/>
      <c r="F41" s="2">
        <v>367</v>
      </c>
      <c r="G41" s="2"/>
      <c r="H41" s="2">
        <v>367</v>
      </c>
      <c r="I41" s="36"/>
    </row>
    <row r="42" spans="1:9" ht="14.25">
      <c r="A42" s="2" t="s">
        <v>11</v>
      </c>
      <c r="B42" s="58">
        <v>930</v>
      </c>
      <c r="C42" s="58"/>
      <c r="D42" s="58">
        <v>509</v>
      </c>
      <c r="E42" s="2"/>
      <c r="F42" s="58">
        <v>502</v>
      </c>
      <c r="G42" s="2"/>
      <c r="H42" s="58">
        <v>502</v>
      </c>
      <c r="I42" s="36"/>
    </row>
    <row r="43" spans="1:9" ht="14.25">
      <c r="A43" s="2" t="s">
        <v>12</v>
      </c>
      <c r="B43" s="2">
        <v>15</v>
      </c>
      <c r="C43" s="58"/>
      <c r="D43" s="2">
        <v>15</v>
      </c>
      <c r="E43" s="2"/>
      <c r="F43" s="2">
        <v>15</v>
      </c>
      <c r="G43" s="2"/>
      <c r="H43" s="2">
        <v>15</v>
      </c>
      <c r="I43" s="36"/>
    </row>
    <row r="44" spans="1:9" ht="14.25">
      <c r="A44" s="2" t="s">
        <v>13</v>
      </c>
      <c r="B44" s="2">
        <v>785</v>
      </c>
      <c r="C44" s="58"/>
      <c r="D44" s="2">
        <v>425</v>
      </c>
      <c r="E44" s="2"/>
      <c r="F44" s="2">
        <v>425</v>
      </c>
      <c r="G44" s="2"/>
      <c r="H44" s="2">
        <v>425</v>
      </c>
      <c r="I44" s="36"/>
    </row>
    <row r="45" spans="1:9" ht="14.25">
      <c r="A45" s="2" t="s">
        <v>14</v>
      </c>
      <c r="B45" s="2">
        <v>800</v>
      </c>
      <c r="C45" s="58"/>
      <c r="D45" s="2">
        <v>440</v>
      </c>
      <c r="E45" s="2"/>
      <c r="F45" s="2">
        <v>440</v>
      </c>
      <c r="G45" s="2"/>
      <c r="H45" s="2">
        <v>440</v>
      </c>
      <c r="I45" s="36"/>
    </row>
    <row r="46" spans="1:9" ht="14.25">
      <c r="A46" s="2" t="s">
        <v>15</v>
      </c>
      <c r="B46" s="2">
        <v>130</v>
      </c>
      <c r="C46" s="2"/>
      <c r="D46" s="2">
        <v>69</v>
      </c>
      <c r="E46" s="2"/>
      <c r="F46" s="2">
        <v>62</v>
      </c>
      <c r="G46" s="2"/>
      <c r="H46" s="2">
        <v>62</v>
      </c>
      <c r="I46" s="36"/>
    </row>
    <row r="47" spans="1:9" ht="7.5" customHeight="1">
      <c r="A47" s="2"/>
      <c r="B47" s="2"/>
      <c r="C47" s="2"/>
      <c r="D47" s="2"/>
      <c r="E47" s="2"/>
      <c r="F47" s="121"/>
      <c r="G47" s="121"/>
      <c r="H47" s="121"/>
      <c r="I47" s="36"/>
    </row>
    <row r="48" spans="1:9" ht="14.25">
      <c r="A48" s="2"/>
      <c r="B48" s="124" t="s">
        <v>16</v>
      </c>
      <c r="C48" s="125"/>
      <c r="D48" s="125"/>
      <c r="E48" s="125"/>
      <c r="F48" s="125"/>
      <c r="G48" s="125"/>
      <c r="H48" s="125"/>
      <c r="I48" s="36"/>
    </row>
    <row r="49" spans="1:9" s="1" customFormat="1" ht="8.25" customHeight="1">
      <c r="A49" s="2"/>
      <c r="B49" s="60"/>
      <c r="C49" s="60"/>
      <c r="D49" s="49"/>
      <c r="E49" s="49"/>
      <c r="F49" s="66"/>
      <c r="G49" s="66"/>
      <c r="H49" s="2"/>
      <c r="I49" s="36"/>
    </row>
    <row r="50" spans="1:9" ht="14.25">
      <c r="A50" s="47" t="s">
        <v>17</v>
      </c>
      <c r="B50" s="69">
        <v>16.3</v>
      </c>
      <c r="C50" s="70"/>
      <c r="D50" s="69">
        <v>15.7</v>
      </c>
      <c r="E50" s="120"/>
      <c r="F50" s="69">
        <v>14.1</v>
      </c>
      <c r="G50" s="120"/>
      <c r="H50" s="69">
        <v>14.1</v>
      </c>
      <c r="I50" s="36"/>
    </row>
    <row r="51" spans="1:9" ht="3.75" customHeight="1">
      <c r="A51" s="2"/>
      <c r="B51" s="64"/>
      <c r="C51" s="64"/>
      <c r="D51" s="66"/>
      <c r="E51" s="66"/>
      <c r="F51" s="66"/>
      <c r="G51" s="66"/>
      <c r="H51" s="66"/>
      <c r="I51" s="36"/>
    </row>
    <row r="52" spans="1:9" ht="13.5" customHeight="1">
      <c r="A52" s="2" t="s">
        <v>35</v>
      </c>
      <c r="B52" s="71"/>
      <c r="C52" s="71"/>
      <c r="D52" s="71"/>
      <c r="E52" s="71"/>
      <c r="F52" s="71"/>
      <c r="G52" s="71"/>
      <c r="H52" s="71"/>
      <c r="I52" s="36"/>
    </row>
    <row r="53" spans="1:9" ht="13.5" customHeight="1">
      <c r="A53" s="2" t="s">
        <v>228</v>
      </c>
      <c r="B53" s="71"/>
      <c r="C53" s="71"/>
      <c r="D53" s="71"/>
      <c r="E53" s="71"/>
      <c r="F53" s="71"/>
      <c r="G53" s="71"/>
      <c r="H53" s="71"/>
      <c r="I53" s="36"/>
    </row>
    <row r="54" spans="1:9" ht="6.75" customHeight="1">
      <c r="A54" s="121"/>
      <c r="B54" s="121"/>
      <c r="C54" s="121"/>
      <c r="D54" s="121"/>
      <c r="E54" s="121"/>
      <c r="F54" s="121"/>
      <c r="G54" s="121"/>
      <c r="H54" s="121"/>
      <c r="I54" s="36"/>
    </row>
    <row r="55" spans="1:9" ht="13.5" customHeight="1">
      <c r="A55" s="2" t="s">
        <v>21</v>
      </c>
      <c r="B55" s="121"/>
      <c r="C55" s="121"/>
      <c r="D55" s="121"/>
      <c r="E55" s="121"/>
      <c r="F55" s="121"/>
      <c r="G55" s="121"/>
      <c r="H55" s="121"/>
      <c r="I55" s="36"/>
    </row>
    <row r="56" spans="1:9" ht="6.75" customHeight="1">
      <c r="A56" s="2"/>
      <c r="B56" s="121"/>
      <c r="C56" s="121"/>
      <c r="D56" s="121"/>
      <c r="E56" s="121"/>
      <c r="F56" s="121"/>
      <c r="G56" s="121"/>
      <c r="H56" s="121"/>
      <c r="I56" s="36"/>
    </row>
    <row r="57" spans="1:9" ht="13.5" customHeight="1">
      <c r="A57" s="2" t="s">
        <v>240</v>
      </c>
      <c r="B57" s="2"/>
      <c r="C57" s="121"/>
      <c r="D57" s="121"/>
      <c r="E57" s="121"/>
      <c r="F57" s="121"/>
      <c r="G57" s="121"/>
      <c r="H57" s="121"/>
      <c r="I57" s="36"/>
    </row>
    <row r="59" spans="1:9" ht="14.25">
      <c r="A59" s="9"/>
      <c r="B59" s="9"/>
      <c r="C59" s="9"/>
      <c r="D59" s="9"/>
      <c r="E59" s="9"/>
      <c r="F59" s="9"/>
      <c r="G59" s="9"/>
      <c r="H59" s="9"/>
      <c r="I59" s="9"/>
    </row>
  </sheetData>
  <sheetProtection/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47" t="s">
        <v>195</v>
      </c>
      <c r="B1" s="47"/>
      <c r="C1" s="47"/>
      <c r="D1" s="47"/>
      <c r="E1" s="47"/>
      <c r="F1" s="47"/>
      <c r="G1" s="47"/>
      <c r="H1" s="47"/>
      <c r="I1" s="36"/>
    </row>
    <row r="2" spans="1:9" s="1" customFormat="1" ht="14.25">
      <c r="A2" s="2"/>
      <c r="B2" s="2"/>
      <c r="C2" s="2"/>
      <c r="D2" s="50"/>
      <c r="E2" s="50"/>
      <c r="F2" s="51" t="s">
        <v>229</v>
      </c>
      <c r="G2" s="51"/>
      <c r="H2" s="51"/>
      <c r="I2" s="36"/>
    </row>
    <row r="3" spans="1:9" s="1" customFormat="1" ht="14.25">
      <c r="A3" s="52" t="s">
        <v>1</v>
      </c>
      <c r="B3" s="54" t="s">
        <v>210</v>
      </c>
      <c r="C3" s="53"/>
      <c r="D3" s="54" t="s">
        <v>227</v>
      </c>
      <c r="E3" s="120"/>
      <c r="F3" s="54" t="s">
        <v>235</v>
      </c>
      <c r="G3" s="120"/>
      <c r="H3" s="54" t="s">
        <v>239</v>
      </c>
      <c r="I3" s="36"/>
    </row>
    <row r="4" spans="1:9" s="1" customFormat="1" ht="8.25" customHeight="1">
      <c r="A4" s="55"/>
      <c r="B4" s="56"/>
      <c r="C4" s="56"/>
      <c r="D4" s="56"/>
      <c r="E4" s="56"/>
      <c r="F4" s="56"/>
      <c r="G4" s="56"/>
      <c r="H4" s="56"/>
      <c r="I4" s="3"/>
    </row>
    <row r="5" spans="1:9" s="1" customFormat="1" ht="14.25">
      <c r="A5" s="2"/>
      <c r="B5" s="124" t="s">
        <v>22</v>
      </c>
      <c r="C5" s="124"/>
      <c r="D5" s="124"/>
      <c r="E5" s="124"/>
      <c r="F5" s="124"/>
      <c r="G5" s="124"/>
      <c r="H5" s="124"/>
      <c r="I5" s="36"/>
    </row>
    <row r="6" spans="1:9" s="1" customFormat="1" ht="14.25">
      <c r="A6" s="2" t="s">
        <v>23</v>
      </c>
      <c r="B6" s="2"/>
      <c r="C6" s="2"/>
      <c r="D6" s="2"/>
      <c r="E6" s="2"/>
      <c r="F6" s="2"/>
      <c r="G6" s="2"/>
      <c r="H6" s="2"/>
      <c r="I6" s="36"/>
    </row>
    <row r="7" spans="1:9" s="1" customFormat="1" ht="14.25">
      <c r="A7" s="2" t="s">
        <v>24</v>
      </c>
      <c r="B7" s="2"/>
      <c r="C7" s="2"/>
      <c r="D7" s="2"/>
      <c r="E7" s="2"/>
      <c r="F7" s="2"/>
      <c r="G7" s="2"/>
      <c r="H7" s="2"/>
      <c r="I7" s="36"/>
    </row>
    <row r="8" spans="1:9" s="1" customFormat="1" ht="14.25">
      <c r="A8" s="2" t="s">
        <v>25</v>
      </c>
      <c r="B8" s="72">
        <v>97.47</v>
      </c>
      <c r="C8" s="72"/>
      <c r="D8" s="72">
        <v>88.58</v>
      </c>
      <c r="E8" s="72"/>
      <c r="F8" s="72">
        <v>88.41</v>
      </c>
      <c r="G8" s="72"/>
      <c r="H8" s="72">
        <v>88.66</v>
      </c>
      <c r="I8" s="4"/>
    </row>
    <row r="9" spans="1:9" s="1" customFormat="1" ht="14.25">
      <c r="A9" s="2" t="s">
        <v>26</v>
      </c>
      <c r="B9" s="72">
        <v>90.22</v>
      </c>
      <c r="C9" s="72"/>
      <c r="D9" s="72">
        <v>85.43</v>
      </c>
      <c r="E9" s="72"/>
      <c r="F9" s="72">
        <v>85.26</v>
      </c>
      <c r="G9" s="72"/>
      <c r="H9" s="72">
        <v>85.51</v>
      </c>
      <c r="I9" s="4"/>
    </row>
    <row r="10" spans="1:9" s="1" customFormat="1" ht="14.25">
      <c r="A10" s="2" t="s">
        <v>27</v>
      </c>
      <c r="B10" s="121"/>
      <c r="C10" s="72"/>
      <c r="D10" s="121"/>
      <c r="E10" s="121"/>
      <c r="F10" s="121"/>
      <c r="G10" s="121"/>
      <c r="H10" s="121"/>
      <c r="I10" s="4"/>
    </row>
    <row r="11" spans="1:9" s="1" customFormat="1" ht="14.25">
      <c r="A11" s="2" t="s">
        <v>25</v>
      </c>
      <c r="B11" s="72">
        <v>111.79</v>
      </c>
      <c r="C11" s="2"/>
      <c r="D11" s="72">
        <v>121.57</v>
      </c>
      <c r="E11" s="72"/>
      <c r="F11" s="72">
        <v>120.96</v>
      </c>
      <c r="G11" s="72"/>
      <c r="H11" s="72">
        <v>120.15</v>
      </c>
      <c r="I11" s="4"/>
    </row>
    <row r="12" spans="1:9" s="1" customFormat="1" ht="14.25">
      <c r="A12" s="2" t="s">
        <v>26</v>
      </c>
      <c r="B12" s="72">
        <v>97.18</v>
      </c>
      <c r="C12" s="2"/>
      <c r="D12" s="72">
        <v>103.28</v>
      </c>
      <c r="E12" s="72"/>
      <c r="F12" s="72">
        <v>103.33</v>
      </c>
      <c r="G12" s="72"/>
      <c r="H12" s="72">
        <v>102.53</v>
      </c>
      <c r="I12" s="4"/>
    </row>
    <row r="13" spans="1:9" s="1" customFormat="1" ht="14.25">
      <c r="A13" s="2" t="s">
        <v>28</v>
      </c>
      <c r="B13" s="121"/>
      <c r="C13" s="2"/>
      <c r="D13" s="121"/>
      <c r="E13" s="121"/>
      <c r="F13" s="121"/>
      <c r="G13" s="121"/>
      <c r="H13" s="121"/>
      <c r="I13" s="4"/>
    </row>
    <row r="14" spans="1:9" s="1" customFormat="1" ht="14.25">
      <c r="A14" s="2" t="s">
        <v>25</v>
      </c>
      <c r="B14" s="72">
        <v>49.13</v>
      </c>
      <c r="C14" s="2"/>
      <c r="D14" s="72">
        <v>46.94</v>
      </c>
      <c r="E14" s="72"/>
      <c r="F14" s="72">
        <v>46.56</v>
      </c>
      <c r="G14" s="72"/>
      <c r="H14" s="72">
        <v>46.44</v>
      </c>
      <c r="I14" s="36"/>
    </row>
    <row r="15" spans="1:9" s="1" customFormat="1" ht="14.25">
      <c r="A15" s="2" t="s">
        <v>26</v>
      </c>
      <c r="B15" s="72">
        <v>49.13</v>
      </c>
      <c r="C15" s="2"/>
      <c r="D15" s="72">
        <v>46.94</v>
      </c>
      <c r="E15" s="72"/>
      <c r="F15" s="72">
        <v>46.56</v>
      </c>
      <c r="G15" s="72"/>
      <c r="H15" s="72">
        <v>46.44</v>
      </c>
      <c r="I15" s="36"/>
    </row>
    <row r="16" spans="1:9" s="1" customFormat="1" ht="9" customHeight="1">
      <c r="A16" s="2"/>
      <c r="B16" s="121"/>
      <c r="C16" s="2"/>
      <c r="D16" s="121"/>
      <c r="E16" s="121"/>
      <c r="F16" s="121"/>
      <c r="G16" s="121"/>
      <c r="H16" s="121"/>
      <c r="I16" s="4"/>
    </row>
    <row r="17" spans="1:9" s="1" customFormat="1" ht="14.25">
      <c r="A17" s="2" t="s">
        <v>29</v>
      </c>
      <c r="B17" s="72"/>
      <c r="C17" s="2"/>
      <c r="D17" s="72"/>
      <c r="E17" s="72"/>
      <c r="F17" s="72"/>
      <c r="G17" s="72"/>
      <c r="H17" s="72"/>
      <c r="I17" s="4"/>
    </row>
    <row r="18" spans="1:9" s="1" customFormat="1" ht="14.25">
      <c r="A18" s="2" t="s">
        <v>30</v>
      </c>
      <c r="B18" s="72"/>
      <c r="C18" s="2"/>
      <c r="D18" s="72"/>
      <c r="E18" s="72"/>
      <c r="F18" s="72"/>
      <c r="G18" s="72"/>
      <c r="H18" s="72"/>
      <c r="I18" s="4"/>
    </row>
    <row r="19" spans="1:9" s="1" customFormat="1" ht="14.25">
      <c r="A19" s="2" t="s">
        <v>25</v>
      </c>
      <c r="B19" s="72">
        <v>121.01</v>
      </c>
      <c r="C19" s="2"/>
      <c r="D19" s="72">
        <v>124.27</v>
      </c>
      <c r="E19" s="72"/>
      <c r="F19" s="72">
        <v>124.24</v>
      </c>
      <c r="G19" s="72"/>
      <c r="H19" s="72">
        <v>124.43</v>
      </c>
      <c r="I19" s="4"/>
    </row>
    <row r="20" spans="1:9" s="1" customFormat="1" ht="14.25">
      <c r="A20" s="2" t="s">
        <v>26</v>
      </c>
      <c r="B20" s="72">
        <v>118.61</v>
      </c>
      <c r="C20" s="2"/>
      <c r="D20" s="72">
        <v>121.77</v>
      </c>
      <c r="E20" s="72"/>
      <c r="F20" s="72">
        <v>121.69</v>
      </c>
      <c r="G20" s="72"/>
      <c r="H20" s="72">
        <v>121.88</v>
      </c>
      <c r="I20" s="4"/>
    </row>
    <row r="21" spans="1:9" s="1" customFormat="1" ht="14.25">
      <c r="A21" s="2" t="s">
        <v>31</v>
      </c>
      <c r="B21" s="72"/>
      <c r="C21" s="72"/>
      <c r="D21" s="72"/>
      <c r="E21" s="72"/>
      <c r="F21" s="72"/>
      <c r="G21" s="72"/>
      <c r="H21" s="72"/>
      <c r="I21" s="4"/>
    </row>
    <row r="22" spans="1:9" s="1" customFormat="1" ht="14.25">
      <c r="A22" s="2" t="s">
        <v>25</v>
      </c>
      <c r="B22" s="72">
        <v>48.69</v>
      </c>
      <c r="C22" s="72"/>
      <c r="D22" s="72">
        <v>46.95</v>
      </c>
      <c r="E22" s="72"/>
      <c r="F22" s="72">
        <v>46.56</v>
      </c>
      <c r="G22" s="72"/>
      <c r="H22" s="72">
        <v>46.45</v>
      </c>
      <c r="I22" s="4"/>
    </row>
    <row r="23" spans="1:9" s="1" customFormat="1" ht="14.25">
      <c r="A23" s="2" t="s">
        <v>26</v>
      </c>
      <c r="B23" s="72">
        <v>32.31</v>
      </c>
      <c r="C23" s="72"/>
      <c r="D23" s="72">
        <v>31.45</v>
      </c>
      <c r="E23" s="72"/>
      <c r="F23" s="72">
        <v>31.56</v>
      </c>
      <c r="G23" s="72"/>
      <c r="H23" s="72">
        <v>31.7</v>
      </c>
      <c r="I23" s="4"/>
    </row>
    <row r="24" spans="1:9" s="1" customFormat="1" ht="14.25">
      <c r="A24" s="2" t="s">
        <v>32</v>
      </c>
      <c r="B24" s="121"/>
      <c r="C24" s="72"/>
      <c r="D24" s="121"/>
      <c r="E24" s="121"/>
      <c r="F24" s="121"/>
      <c r="G24" s="121"/>
      <c r="H24" s="121"/>
      <c r="I24" s="4"/>
    </row>
    <row r="25" spans="1:9" s="1" customFormat="1" ht="14.25">
      <c r="A25" s="2" t="s">
        <v>25</v>
      </c>
      <c r="B25" s="72">
        <v>88.66</v>
      </c>
      <c r="C25" s="72"/>
      <c r="D25" s="72">
        <v>85.73</v>
      </c>
      <c r="E25" s="72"/>
      <c r="F25" s="72">
        <v>85.01</v>
      </c>
      <c r="G25" s="72"/>
      <c r="H25" s="72">
        <v>84.31</v>
      </c>
      <c r="I25" s="36"/>
    </row>
    <row r="26" spans="1:9" s="1" customFormat="1" ht="14.25">
      <c r="A26" s="2" t="s">
        <v>26</v>
      </c>
      <c r="B26" s="72">
        <v>85.51</v>
      </c>
      <c r="C26" s="72"/>
      <c r="D26" s="72">
        <v>82.33</v>
      </c>
      <c r="E26" s="72"/>
      <c r="F26" s="72">
        <v>81.81</v>
      </c>
      <c r="G26" s="72"/>
      <c r="H26" s="72">
        <v>80.81</v>
      </c>
      <c r="I26" s="4"/>
    </row>
    <row r="27" spans="1:9" s="1" customFormat="1" ht="8.25" customHeight="1">
      <c r="A27" s="2"/>
      <c r="B27" s="72"/>
      <c r="C27" s="72"/>
      <c r="D27" s="57"/>
      <c r="E27" s="72"/>
      <c r="F27" s="72"/>
      <c r="G27" s="72"/>
      <c r="H27" s="57"/>
      <c r="I27" s="4"/>
    </row>
    <row r="28" spans="1:9" s="1" customFormat="1" ht="14.25">
      <c r="A28" s="2"/>
      <c r="B28" s="124" t="s">
        <v>33</v>
      </c>
      <c r="C28" s="124"/>
      <c r="D28" s="124"/>
      <c r="E28" s="124"/>
      <c r="F28" s="124"/>
      <c r="G28" s="124"/>
      <c r="H28" s="124"/>
      <c r="I28" s="4"/>
    </row>
    <row r="29" spans="1:9" s="1" customFormat="1" ht="14.25">
      <c r="A29" s="2" t="s">
        <v>34</v>
      </c>
      <c r="B29" s="2"/>
      <c r="C29" s="2"/>
      <c r="D29" s="2"/>
      <c r="E29" s="2"/>
      <c r="F29" s="2"/>
      <c r="G29" s="2"/>
      <c r="H29" s="2"/>
      <c r="I29" s="4"/>
    </row>
    <row r="30" spans="1:9" s="1" customFormat="1" ht="14.25">
      <c r="A30" s="2" t="s">
        <v>25</v>
      </c>
      <c r="B30" s="64">
        <v>73.3</v>
      </c>
      <c r="C30" s="66"/>
      <c r="D30" s="64">
        <v>69</v>
      </c>
      <c r="E30" s="121"/>
      <c r="F30" s="64">
        <v>68.4</v>
      </c>
      <c r="G30" s="121"/>
      <c r="H30" s="64">
        <v>67.8</v>
      </c>
      <c r="I30" s="4"/>
    </row>
    <row r="31" spans="1:9" s="1" customFormat="1" ht="14.25">
      <c r="A31" s="47" t="s">
        <v>26</v>
      </c>
      <c r="B31" s="69">
        <v>72.1</v>
      </c>
      <c r="C31" s="70"/>
      <c r="D31" s="69">
        <v>67.6</v>
      </c>
      <c r="E31" s="120"/>
      <c r="F31" s="69">
        <v>67.2</v>
      </c>
      <c r="G31" s="120"/>
      <c r="H31" s="69">
        <v>66.3</v>
      </c>
      <c r="I31" s="4"/>
    </row>
    <row r="32" spans="1:9" s="1" customFormat="1" ht="3.75" customHeight="1">
      <c r="A32" s="2"/>
      <c r="B32" s="64"/>
      <c r="C32" s="64"/>
      <c r="D32" s="2"/>
      <c r="E32" s="2"/>
      <c r="F32" s="2"/>
      <c r="G32" s="2"/>
      <c r="H32" s="2"/>
      <c r="I32" s="4"/>
    </row>
    <row r="33" spans="1:9" ht="13.5" customHeight="1">
      <c r="A33" s="2" t="s">
        <v>35</v>
      </c>
      <c r="B33" s="71"/>
      <c r="C33" s="71"/>
      <c r="D33" s="2"/>
      <c r="E33" s="2"/>
      <c r="F33" s="2"/>
      <c r="G33" s="2"/>
      <c r="H33" s="2"/>
      <c r="I33" s="36"/>
    </row>
    <row r="34" spans="1:9" ht="6.75" customHeight="1">
      <c r="A34" s="2"/>
      <c r="B34" s="71"/>
      <c r="C34" s="71"/>
      <c r="D34" s="2"/>
      <c r="E34" s="2"/>
      <c r="F34" s="2"/>
      <c r="G34" s="2"/>
      <c r="H34" s="2"/>
      <c r="I34" s="36"/>
    </row>
    <row r="35" spans="1:9" ht="13.5" customHeight="1">
      <c r="A35" s="2" t="s">
        <v>21</v>
      </c>
      <c r="B35" s="71"/>
      <c r="C35" s="71"/>
      <c r="D35" s="2"/>
      <c r="E35" s="2"/>
      <c r="F35" s="2"/>
      <c r="G35" s="2"/>
      <c r="H35" s="2"/>
      <c r="I35" s="36"/>
    </row>
    <row r="36" spans="1:9" ht="6.75" customHeight="1">
      <c r="A36" s="121"/>
      <c r="B36" s="121"/>
      <c r="C36" s="121"/>
      <c r="D36" s="121"/>
      <c r="E36" s="121"/>
      <c r="F36" s="121"/>
      <c r="G36" s="121"/>
      <c r="H36" s="121"/>
      <c r="I36" s="36"/>
    </row>
    <row r="37" spans="1:12" ht="13.5" customHeight="1">
      <c r="A37" s="2" t="s">
        <v>240</v>
      </c>
      <c r="B37" s="121"/>
      <c r="C37" s="121"/>
      <c r="D37" s="121"/>
      <c r="E37" s="121"/>
      <c r="F37" s="121"/>
      <c r="G37" s="121"/>
      <c r="H37" s="121"/>
      <c r="I37" s="36"/>
      <c r="L37" t="s">
        <v>37</v>
      </c>
    </row>
    <row r="38" spans="1:9" ht="14.25">
      <c r="A38" s="35"/>
      <c r="B38" s="35"/>
      <c r="C38" s="35"/>
      <c r="D38" s="35"/>
      <c r="E38" s="35"/>
      <c r="F38" s="35"/>
      <c r="G38" s="35"/>
      <c r="H38" s="35"/>
      <c r="I38" s="35"/>
    </row>
  </sheetData>
  <sheetProtection/>
  <mergeCells count="2">
    <mergeCell ref="B5:H5"/>
    <mergeCell ref="B28:H28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3.421875" style="0" customWidth="1"/>
    <col min="2" max="5" width="12.7109375" style="0" customWidth="1"/>
  </cols>
  <sheetData>
    <row r="1" spans="1:7" ht="14.25">
      <c r="A1" s="47" t="s">
        <v>196</v>
      </c>
      <c r="B1" s="47"/>
      <c r="C1" s="47"/>
      <c r="D1" s="47"/>
      <c r="E1" s="47"/>
      <c r="F1" s="36"/>
      <c r="G1" s="3"/>
    </row>
    <row r="2" spans="1:7" ht="14.25">
      <c r="A2" s="2"/>
      <c r="B2" s="56" t="s">
        <v>225</v>
      </c>
      <c r="C2" s="56" t="s">
        <v>226</v>
      </c>
      <c r="D2" s="56" t="s">
        <v>227</v>
      </c>
      <c r="E2" s="56" t="s">
        <v>227</v>
      </c>
      <c r="F2" s="36"/>
      <c r="G2" s="3"/>
    </row>
    <row r="3" spans="1:7" ht="14.25">
      <c r="A3" s="73" t="s">
        <v>1</v>
      </c>
      <c r="B3" s="47">
        <v>2021</v>
      </c>
      <c r="C3" s="47">
        <v>2021</v>
      </c>
      <c r="D3" s="47">
        <v>2021</v>
      </c>
      <c r="E3" s="47">
        <v>2020</v>
      </c>
      <c r="F3" s="36"/>
      <c r="G3" s="3"/>
    </row>
    <row r="4" spans="1:7" ht="9" customHeight="1">
      <c r="A4" s="2"/>
      <c r="B4" s="56"/>
      <c r="C4" s="56"/>
      <c r="D4" s="56"/>
      <c r="E4" s="56"/>
      <c r="F4" s="36"/>
      <c r="G4" s="3"/>
    </row>
    <row r="5" spans="1:7" ht="14.25">
      <c r="A5" s="2"/>
      <c r="B5" s="126" t="s">
        <v>46</v>
      </c>
      <c r="C5" s="126"/>
      <c r="D5" s="126"/>
      <c r="E5" s="126"/>
      <c r="F5" s="36"/>
      <c r="G5" s="3"/>
    </row>
    <row r="6" spans="1:7" ht="14.25">
      <c r="A6" s="2" t="s">
        <v>47</v>
      </c>
      <c r="B6" s="2"/>
      <c r="C6" s="2"/>
      <c r="D6" s="2"/>
      <c r="E6" s="2"/>
      <c r="F6" s="36"/>
      <c r="G6" s="3"/>
    </row>
    <row r="7" spans="1:7" ht="14.25">
      <c r="A7" s="2" t="s">
        <v>48</v>
      </c>
      <c r="B7" s="58">
        <v>1739</v>
      </c>
      <c r="C7" s="58">
        <v>3884</v>
      </c>
      <c r="D7" s="58">
        <v>9536</v>
      </c>
      <c r="E7" s="58">
        <v>11461</v>
      </c>
      <c r="F7" s="5"/>
      <c r="G7" s="3"/>
    </row>
    <row r="8" spans="1:7" ht="14.25">
      <c r="A8" s="2" t="s">
        <v>49</v>
      </c>
      <c r="B8" s="68">
        <v>2865</v>
      </c>
      <c r="C8" s="68">
        <v>6277</v>
      </c>
      <c r="D8" s="68">
        <v>4939</v>
      </c>
      <c r="E8" s="68">
        <v>3516</v>
      </c>
      <c r="F8" s="6"/>
      <c r="G8" s="3"/>
    </row>
    <row r="9" spans="1:7" ht="14.25">
      <c r="A9" s="2" t="s">
        <v>50</v>
      </c>
      <c r="B9" s="64">
        <v>3.2</v>
      </c>
      <c r="C9" s="64">
        <v>3.2</v>
      </c>
      <c r="D9" s="64">
        <v>3.4</v>
      </c>
      <c r="E9" s="64">
        <v>0.3</v>
      </c>
      <c r="F9" s="4"/>
      <c r="G9" s="3"/>
    </row>
    <row r="10" spans="1:7" ht="10.5" customHeight="1">
      <c r="A10" s="2"/>
      <c r="B10" s="2"/>
      <c r="C10" s="2"/>
      <c r="D10" s="2"/>
      <c r="E10" s="63"/>
      <c r="F10" s="36"/>
      <c r="G10" s="3"/>
    </row>
    <row r="11" spans="1:7" ht="14.25">
      <c r="A11" s="2"/>
      <c r="B11" s="125" t="s">
        <v>52</v>
      </c>
      <c r="C11" s="125"/>
      <c r="D11" s="125"/>
      <c r="E11" s="125"/>
      <c r="F11" s="36"/>
      <c r="G11" s="3"/>
    </row>
    <row r="12" spans="1:7" ht="14.25">
      <c r="A12" s="2" t="s">
        <v>53</v>
      </c>
      <c r="B12" s="2"/>
      <c r="C12" s="2"/>
      <c r="D12" s="2"/>
      <c r="E12" s="2"/>
      <c r="F12" s="36"/>
      <c r="G12" s="3"/>
    </row>
    <row r="13" spans="1:7" ht="14.25">
      <c r="A13" s="2" t="s">
        <v>54</v>
      </c>
      <c r="B13" s="66">
        <v>457</v>
      </c>
      <c r="C13" s="66">
        <v>814.8</v>
      </c>
      <c r="D13" s="66">
        <v>296.6</v>
      </c>
      <c r="E13" s="66">
        <v>348.8</v>
      </c>
      <c r="F13" s="36"/>
      <c r="G13" s="3"/>
    </row>
    <row r="14" spans="1:7" ht="14.25">
      <c r="A14" s="2" t="s">
        <v>55</v>
      </c>
      <c r="B14" s="2">
        <v>203.9</v>
      </c>
      <c r="C14" s="2">
        <v>244.4</v>
      </c>
      <c r="D14" s="2">
        <v>56.7</v>
      </c>
      <c r="E14" s="64">
        <v>126.2</v>
      </c>
      <c r="F14" s="36"/>
      <c r="G14" s="3"/>
    </row>
    <row r="15" spans="1:7" ht="14.25">
      <c r="A15" s="2" t="s">
        <v>56</v>
      </c>
      <c r="B15" s="64">
        <v>253.1</v>
      </c>
      <c r="C15" s="64">
        <v>570.4</v>
      </c>
      <c r="D15" s="64">
        <v>239.9</v>
      </c>
      <c r="E15" s="64">
        <v>222.6</v>
      </c>
      <c r="F15" s="36"/>
      <c r="G15" s="3"/>
    </row>
    <row r="16" spans="1:7" ht="14.25">
      <c r="A16" s="2" t="s">
        <v>57</v>
      </c>
      <c r="B16" s="66">
        <v>5566.8</v>
      </c>
      <c r="C16" s="66">
        <v>6381.6</v>
      </c>
      <c r="D16" s="66">
        <v>6678.2</v>
      </c>
      <c r="E16" s="66">
        <v>5936.3</v>
      </c>
      <c r="F16" s="36"/>
      <c r="G16" s="3"/>
    </row>
    <row r="17" spans="1:7" ht="14.25" customHeight="1">
      <c r="A17" s="2"/>
      <c r="B17" s="2"/>
      <c r="C17" s="2"/>
      <c r="D17" s="2"/>
      <c r="E17" s="2"/>
      <c r="F17" s="36"/>
      <c r="G17" s="3"/>
    </row>
    <row r="18" spans="1:7" ht="10.5" customHeight="1">
      <c r="A18" s="2" t="s">
        <v>58</v>
      </c>
      <c r="B18" s="64">
        <v>50.6</v>
      </c>
      <c r="C18" s="64">
        <v>118.5</v>
      </c>
      <c r="D18" s="64">
        <v>34</v>
      </c>
      <c r="E18" s="64">
        <v>203.3</v>
      </c>
      <c r="F18" s="36"/>
      <c r="G18" s="3"/>
    </row>
    <row r="19" spans="1:7" ht="14.25">
      <c r="A19" s="2" t="s">
        <v>57</v>
      </c>
      <c r="B19" s="2">
        <v>647.2</v>
      </c>
      <c r="C19" s="2">
        <v>765.7</v>
      </c>
      <c r="D19" s="2">
        <v>799.6</v>
      </c>
      <c r="E19" s="66">
        <v>953.6</v>
      </c>
      <c r="F19" s="36"/>
      <c r="G19" s="3"/>
    </row>
    <row r="20" spans="1:7" ht="14.25">
      <c r="A20" s="2" t="s">
        <v>59</v>
      </c>
      <c r="B20" s="66">
        <v>0</v>
      </c>
      <c r="C20" s="66">
        <v>0</v>
      </c>
      <c r="D20" s="66">
        <v>0</v>
      </c>
      <c r="E20" s="66">
        <v>0.4</v>
      </c>
      <c r="F20" s="36"/>
      <c r="G20" s="3"/>
    </row>
    <row r="21" spans="1:7" ht="14.25">
      <c r="A21" s="47" t="s">
        <v>57</v>
      </c>
      <c r="B21" s="69">
        <v>2.2</v>
      </c>
      <c r="C21" s="69">
        <v>2.2</v>
      </c>
      <c r="D21" s="69">
        <v>2.2</v>
      </c>
      <c r="E21" s="69">
        <v>0.4</v>
      </c>
      <c r="F21" s="36"/>
      <c r="G21" s="3"/>
    </row>
    <row r="22" spans="1:7" ht="3.75" customHeight="1">
      <c r="A22" s="2"/>
      <c r="B22" s="64"/>
      <c r="C22" s="64"/>
      <c r="D22" s="64"/>
      <c r="E22" s="64"/>
      <c r="F22" s="36"/>
      <c r="G22" s="3"/>
    </row>
    <row r="23" spans="1:7" ht="13.5" customHeight="1">
      <c r="A23" s="2" t="s">
        <v>203</v>
      </c>
      <c r="B23" s="121"/>
      <c r="C23" s="121"/>
      <c r="D23" s="2"/>
      <c r="E23" s="121"/>
      <c r="F23" s="36"/>
      <c r="G23" s="3"/>
    </row>
    <row r="24" spans="1:7" ht="6.75" customHeight="1">
      <c r="A24" s="2"/>
      <c r="B24" s="121"/>
      <c r="C24" s="121"/>
      <c r="D24" s="2"/>
      <c r="E24" s="2"/>
      <c r="F24" s="36"/>
      <c r="G24" s="17"/>
    </row>
    <row r="25" spans="1:7" ht="13.5" customHeight="1">
      <c r="A25" s="2" t="s">
        <v>190</v>
      </c>
      <c r="B25" s="121"/>
      <c r="C25" s="121"/>
      <c r="D25" s="2"/>
      <c r="E25" s="121"/>
      <c r="F25" s="36"/>
      <c r="G25" s="3"/>
    </row>
    <row r="26" spans="1:7" ht="13.5" customHeight="1">
      <c r="A26" s="74" t="s">
        <v>211</v>
      </c>
      <c r="B26" s="74"/>
      <c r="C26" s="74"/>
      <c r="D26" s="74"/>
      <c r="E26" s="74"/>
      <c r="F26" s="36"/>
      <c r="G26" s="3"/>
    </row>
    <row r="27" spans="1:7" ht="6.75" customHeight="1">
      <c r="A27" s="121"/>
      <c r="B27" s="121"/>
      <c r="C27" s="121"/>
      <c r="D27" s="2"/>
      <c r="E27" s="121"/>
      <c r="F27" s="36"/>
      <c r="G27" s="3"/>
    </row>
    <row r="28" spans="1:6" ht="13.5" customHeight="1">
      <c r="A28" s="2" t="s">
        <v>240</v>
      </c>
      <c r="B28" s="121"/>
      <c r="C28" s="121"/>
      <c r="D28" s="2"/>
      <c r="E28" s="121"/>
      <c r="F28" s="34"/>
    </row>
    <row r="29" spans="1:6" ht="14.25">
      <c r="A29" s="4"/>
      <c r="B29" s="127"/>
      <c r="C29" s="127"/>
      <c r="D29" s="127"/>
      <c r="E29" s="127"/>
      <c r="F29" s="9"/>
    </row>
    <row r="30" spans="1:6" ht="14.25">
      <c r="A30" s="4"/>
      <c r="B30" s="4"/>
      <c r="C30" s="4"/>
      <c r="D30" s="4"/>
      <c r="E30" s="4"/>
      <c r="F30" s="9"/>
    </row>
    <row r="31" spans="1:6" ht="14.25">
      <c r="A31" s="4"/>
      <c r="B31" s="6"/>
      <c r="C31" s="6"/>
      <c r="D31" s="6"/>
      <c r="E31" s="6"/>
      <c r="F31" s="9"/>
    </row>
    <row r="32" spans="1:6" ht="14.25">
      <c r="A32" s="4"/>
      <c r="B32" s="6"/>
      <c r="C32" s="6"/>
      <c r="D32" s="6"/>
      <c r="E32" s="6"/>
      <c r="F32" s="9"/>
    </row>
    <row r="33" spans="1:6" ht="14.25">
      <c r="A33" s="4"/>
      <c r="B33" s="6"/>
      <c r="C33" s="6"/>
      <c r="D33" s="6"/>
      <c r="E33" s="6"/>
      <c r="F33" s="9"/>
    </row>
    <row r="34" spans="1:6" ht="14.25">
      <c r="A34" s="4"/>
      <c r="B34" s="14"/>
      <c r="C34" s="14"/>
      <c r="D34" s="14"/>
      <c r="E34" s="14"/>
      <c r="F34" s="9"/>
    </row>
    <row r="35" spans="1:6" ht="14.25">
      <c r="A35" s="4"/>
      <c r="B35" s="4"/>
      <c r="C35" s="4"/>
      <c r="D35" s="4"/>
      <c r="E35" s="9"/>
      <c r="F35" s="9"/>
    </row>
    <row r="36" spans="1:6" ht="14.25">
      <c r="A36" s="4"/>
      <c r="B36" s="6"/>
      <c r="C36" s="6"/>
      <c r="D36" s="6"/>
      <c r="E36" s="6"/>
      <c r="F36" s="9"/>
    </row>
    <row r="37" spans="1:6" ht="14.25">
      <c r="A37" s="4"/>
      <c r="B37" s="18"/>
      <c r="C37" s="18"/>
      <c r="D37" s="18"/>
      <c r="E37" s="18"/>
      <c r="F37" s="9"/>
    </row>
    <row r="38" spans="1:6" ht="14.25">
      <c r="A38" s="4"/>
      <c r="B38" s="14"/>
      <c r="C38" s="14"/>
      <c r="D38" s="14"/>
      <c r="E38" s="6"/>
      <c r="F38" s="9"/>
    </row>
    <row r="39" spans="1:6" ht="14.25">
      <c r="A39" s="4"/>
      <c r="B39" s="6"/>
      <c r="C39" s="6"/>
      <c r="D39" s="6"/>
      <c r="E39" s="6"/>
      <c r="F39" s="9"/>
    </row>
    <row r="40" spans="1:6" ht="9.75" customHeight="1">
      <c r="A40" s="4"/>
      <c r="B40" s="9"/>
      <c r="C40" s="9"/>
      <c r="D40" s="4"/>
      <c r="E40" s="9"/>
      <c r="F40" s="9"/>
    </row>
    <row r="41" spans="1:6" ht="10.5" customHeight="1">
      <c r="A41" s="4"/>
      <c r="B41" s="9"/>
      <c r="C41" s="9"/>
      <c r="D41" s="4"/>
      <c r="E41" s="9"/>
      <c r="F41" s="9"/>
    </row>
    <row r="42" spans="1:6" ht="3.75" customHeight="1">
      <c r="A42" s="9"/>
      <c r="B42" s="9"/>
      <c r="C42" s="9"/>
      <c r="D42" s="4"/>
      <c r="E42" s="9"/>
      <c r="F42" s="9"/>
    </row>
    <row r="43" spans="1:6" ht="25.5" customHeight="1">
      <c r="A43" s="128"/>
      <c r="B43" s="128"/>
      <c r="C43" s="128"/>
      <c r="D43" s="128"/>
      <c r="E43" s="128"/>
      <c r="F43" s="9"/>
    </row>
    <row r="44" spans="1:6" ht="14.25">
      <c r="A44" s="4"/>
      <c r="B44" s="9"/>
      <c r="C44" s="9"/>
      <c r="D44" s="4"/>
      <c r="E44" s="9"/>
      <c r="F44" s="9"/>
    </row>
    <row r="45" ht="14.25">
      <c r="D45" s="2"/>
    </row>
  </sheetData>
  <sheetProtection/>
  <mergeCells count="4">
    <mergeCell ref="B5:E5"/>
    <mergeCell ref="B29:E29"/>
    <mergeCell ref="A43:E43"/>
    <mergeCell ref="B11:E11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.28125" style="0" customWidth="1"/>
    <col min="2" max="2" width="12.7109375" style="0" customWidth="1"/>
    <col min="3" max="5" width="12.00390625" style="0" customWidth="1"/>
  </cols>
  <sheetData>
    <row r="1" spans="1:6" ht="14.25">
      <c r="A1" s="75" t="s">
        <v>197</v>
      </c>
      <c r="B1" s="2"/>
      <c r="C1" s="2"/>
      <c r="D1" s="2"/>
      <c r="E1" s="2"/>
      <c r="F1" s="36"/>
    </row>
    <row r="2" spans="1:6" ht="14.25">
      <c r="A2" s="45"/>
      <c r="B2" s="46" t="s">
        <v>225</v>
      </c>
      <c r="C2" s="46" t="s">
        <v>226</v>
      </c>
      <c r="D2" s="46" t="s">
        <v>227</v>
      </c>
      <c r="E2" s="46" t="s">
        <v>227</v>
      </c>
      <c r="F2" s="36"/>
    </row>
    <row r="3" spans="1:6" ht="14.25">
      <c r="A3" s="52" t="s">
        <v>1</v>
      </c>
      <c r="B3" s="48">
        <v>2021</v>
      </c>
      <c r="C3" s="48">
        <v>2021</v>
      </c>
      <c r="D3" s="48">
        <v>2021</v>
      </c>
      <c r="E3" s="48">
        <v>2020</v>
      </c>
      <c r="F3" s="4"/>
    </row>
    <row r="4" spans="1:6" ht="14.25">
      <c r="A4" s="55"/>
      <c r="B4" s="56"/>
      <c r="C4" s="56"/>
      <c r="D4" s="2"/>
      <c r="E4" s="56"/>
      <c r="F4" s="36"/>
    </row>
    <row r="5" spans="1:6" ht="14.25">
      <c r="A5" s="2"/>
      <c r="B5" s="129" t="s">
        <v>46</v>
      </c>
      <c r="C5" s="129"/>
      <c r="D5" s="129"/>
      <c r="E5" s="129"/>
      <c r="F5" s="19"/>
    </row>
    <row r="6" spans="1:6" ht="14.25">
      <c r="A6" s="2" t="s">
        <v>47</v>
      </c>
      <c r="B6" s="76"/>
      <c r="C6" s="76"/>
      <c r="D6" s="76"/>
      <c r="E6" s="76"/>
      <c r="F6" s="19"/>
    </row>
    <row r="7" spans="1:6" ht="14.25">
      <c r="A7" s="2" t="s">
        <v>60</v>
      </c>
      <c r="B7" s="56">
        <v>221</v>
      </c>
      <c r="C7" s="56">
        <v>208</v>
      </c>
      <c r="D7" s="56">
        <v>196</v>
      </c>
      <c r="E7" s="2">
        <v>170</v>
      </c>
      <c r="F7" s="19"/>
    </row>
    <row r="8" spans="1:6" ht="14.25">
      <c r="A8" s="2" t="s">
        <v>61</v>
      </c>
      <c r="B8" s="58">
        <v>641</v>
      </c>
      <c r="C8" s="58">
        <v>848</v>
      </c>
      <c r="D8" s="58">
        <v>1044</v>
      </c>
      <c r="E8" s="114">
        <v>972</v>
      </c>
      <c r="F8" s="19"/>
    </row>
    <row r="9" spans="1:6" ht="14.25">
      <c r="A9" s="2" t="s">
        <v>62</v>
      </c>
      <c r="B9" s="63">
        <v>10.5</v>
      </c>
      <c r="C9" s="63">
        <v>9.4</v>
      </c>
      <c r="D9" s="63">
        <v>8.5</v>
      </c>
      <c r="E9" s="64">
        <v>7.4</v>
      </c>
      <c r="F9" s="19"/>
    </row>
    <row r="10" spans="1:6" ht="14.25">
      <c r="A10" s="2"/>
      <c r="B10" s="56"/>
      <c r="C10" s="56"/>
      <c r="D10" s="56"/>
      <c r="E10" s="121"/>
      <c r="F10" s="19"/>
    </row>
    <row r="11" spans="1:6" ht="14.25">
      <c r="A11" s="2" t="s">
        <v>63</v>
      </c>
      <c r="B11" s="56">
        <v>219</v>
      </c>
      <c r="C11" s="56">
        <v>206</v>
      </c>
      <c r="D11" s="56">
        <v>195</v>
      </c>
      <c r="E11" s="2">
        <v>169</v>
      </c>
      <c r="F11" s="19"/>
    </row>
    <row r="12" spans="1:6" ht="14.25">
      <c r="A12" s="2" t="s">
        <v>61</v>
      </c>
      <c r="B12" s="58">
        <v>637</v>
      </c>
      <c r="C12" s="58">
        <v>843</v>
      </c>
      <c r="D12" s="58">
        <v>1038</v>
      </c>
      <c r="E12" s="58">
        <v>966</v>
      </c>
      <c r="F12" s="19"/>
    </row>
    <row r="13" spans="1:6" ht="14.25">
      <c r="A13" s="2" t="s">
        <v>62</v>
      </c>
      <c r="B13" s="56">
        <v>10.4</v>
      </c>
      <c r="C13" s="56">
        <v>9.4</v>
      </c>
      <c r="D13" s="56">
        <v>8.5</v>
      </c>
      <c r="E13" s="66">
        <v>7.3</v>
      </c>
      <c r="F13" s="19"/>
    </row>
    <row r="14" spans="1:6" ht="14.25">
      <c r="A14" s="2"/>
      <c r="B14" s="121"/>
      <c r="C14" s="121"/>
      <c r="D14" s="121"/>
      <c r="E14" s="2"/>
      <c r="F14" s="36"/>
    </row>
    <row r="15" spans="1:6" ht="14.25">
      <c r="A15" s="2" t="s">
        <v>64</v>
      </c>
      <c r="B15" s="58">
        <v>469</v>
      </c>
      <c r="C15" s="58">
        <v>390</v>
      </c>
      <c r="D15" s="58">
        <v>604</v>
      </c>
      <c r="E15" s="58">
        <v>1248</v>
      </c>
      <c r="F15" s="38"/>
    </row>
    <row r="16" spans="1:6" ht="14.25">
      <c r="A16" s="2" t="s">
        <v>61</v>
      </c>
      <c r="B16" s="58">
        <v>2159</v>
      </c>
      <c r="C16" s="58">
        <v>2549</v>
      </c>
      <c r="D16" s="58">
        <v>3153</v>
      </c>
      <c r="E16" s="58">
        <v>5689</v>
      </c>
      <c r="F16" s="38"/>
    </row>
    <row r="17" spans="1:6" ht="14.25">
      <c r="A17" s="2" t="s">
        <v>65</v>
      </c>
      <c r="B17" s="58">
        <v>124</v>
      </c>
      <c r="C17" s="58">
        <v>75</v>
      </c>
      <c r="D17" s="58">
        <v>190</v>
      </c>
      <c r="E17" s="58">
        <v>120</v>
      </c>
      <c r="F17" s="39"/>
    </row>
    <row r="18" spans="1:6" ht="14.25">
      <c r="A18" s="2" t="s">
        <v>61</v>
      </c>
      <c r="B18" s="58">
        <v>888</v>
      </c>
      <c r="C18" s="58">
        <v>963</v>
      </c>
      <c r="D18" s="58">
        <v>1153</v>
      </c>
      <c r="E18" s="58">
        <v>820</v>
      </c>
      <c r="F18" s="39"/>
    </row>
    <row r="19" spans="1:6" ht="8.25" customHeight="1">
      <c r="A19" s="2"/>
      <c r="B19" s="2"/>
      <c r="C19" s="2"/>
      <c r="D19" s="2"/>
      <c r="E19" s="2"/>
      <c r="F19" s="39"/>
    </row>
    <row r="20" spans="1:6" ht="14.25">
      <c r="A20" s="2" t="s">
        <v>66</v>
      </c>
      <c r="B20" s="63">
        <v>31.2</v>
      </c>
      <c r="C20" s="63">
        <v>28</v>
      </c>
      <c r="D20" s="63">
        <v>32.1</v>
      </c>
      <c r="E20" s="63">
        <v>79.4</v>
      </c>
      <c r="F20" s="39"/>
    </row>
    <row r="21" spans="1:6" ht="14.25">
      <c r="A21" s="2" t="s">
        <v>61</v>
      </c>
      <c r="B21" s="63">
        <v>91.8</v>
      </c>
      <c r="C21" s="63">
        <v>119.8</v>
      </c>
      <c r="D21" s="63">
        <v>151.9</v>
      </c>
      <c r="E21" s="56">
        <v>356.1</v>
      </c>
      <c r="F21" s="39"/>
    </row>
    <row r="22" spans="1:6" ht="14.25">
      <c r="A22" s="2" t="s">
        <v>65</v>
      </c>
      <c r="B22" s="63">
        <v>1.9</v>
      </c>
      <c r="C22" s="63">
        <v>2</v>
      </c>
      <c r="D22" s="63">
        <v>1.7</v>
      </c>
      <c r="E22" s="63">
        <v>0</v>
      </c>
      <c r="F22" s="39"/>
    </row>
    <row r="23" spans="1:6" ht="14.25">
      <c r="A23" s="2" t="s">
        <v>61</v>
      </c>
      <c r="B23" s="63">
        <v>1.9</v>
      </c>
      <c r="C23" s="63">
        <v>3.8</v>
      </c>
      <c r="D23" s="63">
        <v>5.5</v>
      </c>
      <c r="E23" s="63">
        <v>0.7</v>
      </c>
      <c r="F23" s="39"/>
    </row>
    <row r="24" spans="1:6" ht="14.25">
      <c r="A24" s="2"/>
      <c r="B24" s="2"/>
      <c r="C24" s="2"/>
      <c r="D24" s="2"/>
      <c r="E24" s="2"/>
      <c r="F24" s="39"/>
    </row>
    <row r="25" spans="1:6" ht="14.25">
      <c r="A25" s="2"/>
      <c r="B25" s="131" t="s">
        <v>52</v>
      </c>
      <c r="C25" s="131"/>
      <c r="D25" s="131"/>
      <c r="E25" s="131"/>
      <c r="F25" s="4"/>
    </row>
    <row r="26" spans="1:6" ht="14.25">
      <c r="A26" s="2" t="s">
        <v>53</v>
      </c>
      <c r="B26" s="2"/>
      <c r="C26" s="2"/>
      <c r="D26" s="2"/>
      <c r="E26" s="2"/>
      <c r="F26" s="36"/>
    </row>
    <row r="27" spans="1:6" ht="14.25">
      <c r="A27" s="2" t="s">
        <v>68</v>
      </c>
      <c r="B27" s="20">
        <v>506.3</v>
      </c>
      <c r="C27" s="20">
        <v>294.5</v>
      </c>
      <c r="D27" s="20">
        <v>743.3</v>
      </c>
      <c r="E27" s="20">
        <v>476.3</v>
      </c>
      <c r="F27" s="36"/>
    </row>
    <row r="28" spans="1:6" ht="14.25">
      <c r="A28" s="2" t="s">
        <v>67</v>
      </c>
      <c r="B28" s="20">
        <v>7034.4</v>
      </c>
      <c r="C28" s="20">
        <v>7328.9</v>
      </c>
      <c r="D28" s="20">
        <v>8072.2</v>
      </c>
      <c r="E28" s="20">
        <v>4476.6</v>
      </c>
      <c r="F28" s="36"/>
    </row>
    <row r="29" spans="1:6" ht="14.25">
      <c r="A29" s="2" t="s">
        <v>69</v>
      </c>
      <c r="B29" s="63">
        <v>68.5</v>
      </c>
      <c r="C29" s="63">
        <v>55</v>
      </c>
      <c r="D29" s="63">
        <v>52.9</v>
      </c>
      <c r="E29" s="63">
        <v>53.3</v>
      </c>
      <c r="F29" s="36"/>
    </row>
    <row r="30" spans="1:6" ht="14.25">
      <c r="A30" s="2" t="s">
        <v>67</v>
      </c>
      <c r="B30" s="63">
        <v>669.2</v>
      </c>
      <c r="C30" s="63">
        <v>724.2</v>
      </c>
      <c r="D30" s="63">
        <v>771.1</v>
      </c>
      <c r="E30" s="63">
        <v>523.2</v>
      </c>
      <c r="F30" s="36"/>
    </row>
    <row r="31" spans="1:6" ht="14.25">
      <c r="A31" s="2" t="s">
        <v>70</v>
      </c>
      <c r="B31" s="63">
        <v>44.7</v>
      </c>
      <c r="C31" s="63">
        <v>0</v>
      </c>
      <c r="D31" s="63">
        <v>72.8</v>
      </c>
      <c r="E31" s="63">
        <v>65.1</v>
      </c>
      <c r="F31" s="36"/>
    </row>
    <row r="32" spans="1:6" ht="14.25">
      <c r="A32" s="47" t="s">
        <v>67</v>
      </c>
      <c r="B32" s="77">
        <v>536.2</v>
      </c>
      <c r="C32" s="77">
        <v>536.2</v>
      </c>
      <c r="D32" s="77">
        <v>609</v>
      </c>
      <c r="E32" s="77">
        <v>308.1</v>
      </c>
      <c r="F32" s="36"/>
    </row>
    <row r="33" spans="1:6" ht="3.75" customHeight="1">
      <c r="A33" s="2"/>
      <c r="B33" s="58"/>
      <c r="C33" s="58"/>
      <c r="D33" s="58"/>
      <c r="E33" s="58"/>
      <c r="F33" s="5"/>
    </row>
    <row r="34" spans="1:6" ht="13.5" customHeight="1">
      <c r="A34" s="2" t="s">
        <v>35</v>
      </c>
      <c r="B34" s="21"/>
      <c r="C34" s="21"/>
      <c r="D34" s="2"/>
      <c r="E34" s="2"/>
      <c r="F34" s="36"/>
    </row>
    <row r="35" spans="1:6" ht="13.5" customHeight="1">
      <c r="A35" s="2" t="s">
        <v>71</v>
      </c>
      <c r="B35" s="121"/>
      <c r="C35" s="121"/>
      <c r="D35" s="121"/>
      <c r="E35" s="121"/>
      <c r="F35" s="40"/>
    </row>
    <row r="36" spans="1:6" ht="6.75" customHeight="1">
      <c r="A36" s="2"/>
      <c r="B36" s="121"/>
      <c r="C36" s="121"/>
      <c r="D36" s="121"/>
      <c r="E36" s="121"/>
      <c r="F36" s="40"/>
    </row>
    <row r="37" spans="1:6" ht="13.5" customHeight="1">
      <c r="A37" s="132" t="s">
        <v>212</v>
      </c>
      <c r="B37" s="132"/>
      <c r="C37" s="132"/>
      <c r="D37" s="132"/>
      <c r="E37" s="132"/>
      <c r="F37" s="36"/>
    </row>
    <row r="38" spans="1:6" ht="13.5" customHeight="1">
      <c r="A38" s="2" t="s">
        <v>213</v>
      </c>
      <c r="B38" s="78"/>
      <c r="C38" s="78"/>
      <c r="D38" s="78"/>
      <c r="E38" s="78"/>
      <c r="F38" s="41"/>
    </row>
    <row r="39" spans="1:6" ht="6.75" customHeight="1">
      <c r="A39" s="2"/>
      <c r="B39" s="78"/>
      <c r="C39" s="78"/>
      <c r="D39" s="78"/>
      <c r="E39" s="78"/>
      <c r="F39" s="41"/>
    </row>
    <row r="40" spans="1:6" ht="13.5" customHeight="1">
      <c r="A40" s="2" t="s">
        <v>240</v>
      </c>
      <c r="B40" s="78"/>
      <c r="C40" s="78"/>
      <c r="D40" s="78"/>
      <c r="E40" s="78"/>
      <c r="F40" s="36"/>
    </row>
    <row r="41" spans="1:6" ht="14.25">
      <c r="A41" s="4"/>
      <c r="B41" s="26"/>
      <c r="C41" s="26"/>
      <c r="D41" s="26"/>
      <c r="E41" s="26"/>
      <c r="F41" s="41"/>
    </row>
    <row r="42" spans="1:6" ht="14.25">
      <c r="A42" s="4"/>
      <c r="B42" s="6"/>
      <c r="C42" s="20"/>
      <c r="D42" s="20"/>
      <c r="E42" s="14"/>
      <c r="F42" s="9"/>
    </row>
    <row r="43" spans="1:6" ht="14.25">
      <c r="A43" s="4"/>
      <c r="B43" s="6"/>
      <c r="C43" s="6"/>
      <c r="D43" s="6"/>
      <c r="E43" s="6"/>
      <c r="F43" s="9"/>
    </row>
    <row r="44" spans="1:6" ht="14.25">
      <c r="A44" s="4"/>
      <c r="B44" s="20"/>
      <c r="C44" s="20"/>
      <c r="D44" s="20"/>
      <c r="E44" s="14"/>
      <c r="F44" s="9"/>
    </row>
    <row r="45" spans="1:6" ht="3" customHeight="1">
      <c r="A45" s="4"/>
      <c r="B45" s="5"/>
      <c r="C45" s="5"/>
      <c r="D45" s="5"/>
      <c r="E45" s="5"/>
      <c r="F45" s="5"/>
    </row>
    <row r="46" spans="1:6" ht="10.5" customHeight="1">
      <c r="A46" s="4"/>
      <c r="B46" s="21"/>
      <c r="C46" s="21"/>
      <c r="D46" s="4"/>
      <c r="E46" s="4"/>
      <c r="F46" s="9"/>
    </row>
    <row r="47" spans="1:6" ht="13.5" customHeight="1">
      <c r="A47" s="4"/>
      <c r="B47" s="21"/>
      <c r="C47" s="21"/>
      <c r="D47" s="4"/>
      <c r="E47" s="4"/>
      <c r="F47" s="9"/>
    </row>
    <row r="48" spans="1:6" ht="26.25" customHeight="1">
      <c r="A48" s="130"/>
      <c r="B48" s="130"/>
      <c r="C48" s="130"/>
      <c r="D48" s="130"/>
      <c r="E48" s="130"/>
      <c r="F48" s="22"/>
    </row>
    <row r="49" spans="1:6" ht="14.25">
      <c r="A49" s="23"/>
      <c r="B49" s="24"/>
      <c r="C49" s="24"/>
      <c r="D49" s="25"/>
      <c r="E49" s="25"/>
      <c r="F49" s="9"/>
    </row>
    <row r="50" spans="1:6" ht="14.25">
      <c r="A50" s="4"/>
      <c r="B50" s="26"/>
      <c r="C50" s="26"/>
      <c r="D50" s="26"/>
      <c r="E50" s="26"/>
      <c r="F50" s="27"/>
    </row>
  </sheetData>
  <sheetProtection/>
  <mergeCells count="4">
    <mergeCell ref="B5:E5"/>
    <mergeCell ref="A48:E48"/>
    <mergeCell ref="B25:E25"/>
    <mergeCell ref="A37:E37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5" width="12.7109375" style="0" customWidth="1"/>
  </cols>
  <sheetData>
    <row r="1" spans="1:6" ht="14.25">
      <c r="A1" s="47" t="s">
        <v>198</v>
      </c>
      <c r="B1" s="115"/>
      <c r="C1" s="116"/>
      <c r="D1" s="47"/>
      <c r="E1" s="47"/>
      <c r="F1" s="36"/>
    </row>
    <row r="2" spans="1:6" ht="14.25">
      <c r="A2" s="2"/>
      <c r="B2" s="56" t="s">
        <v>226</v>
      </c>
      <c r="C2" s="56" t="s">
        <v>227</v>
      </c>
      <c r="D2" s="56" t="s">
        <v>235</v>
      </c>
      <c r="E2" s="56" t="s">
        <v>235</v>
      </c>
      <c r="F2" s="36"/>
    </row>
    <row r="3" spans="1:6" ht="14.25">
      <c r="A3" s="52" t="s">
        <v>1</v>
      </c>
      <c r="B3" s="47">
        <v>2021</v>
      </c>
      <c r="C3" s="47">
        <v>2021</v>
      </c>
      <c r="D3" s="47">
        <v>2022</v>
      </c>
      <c r="E3" s="47">
        <v>2021</v>
      </c>
      <c r="F3" s="36"/>
    </row>
    <row r="4" spans="1:6" ht="14.25">
      <c r="A4" s="55"/>
      <c r="B4" s="56"/>
      <c r="C4" s="56"/>
      <c r="D4" s="56"/>
      <c r="E4" s="56"/>
      <c r="F4" s="36"/>
    </row>
    <row r="5" spans="1:6" ht="14.25">
      <c r="A5" s="55"/>
      <c r="B5" s="125" t="s">
        <v>72</v>
      </c>
      <c r="C5" s="125"/>
      <c r="D5" s="125"/>
      <c r="E5" s="125"/>
      <c r="F5" s="36"/>
    </row>
    <row r="6" spans="1:6" ht="14.25">
      <c r="A6" s="2" t="s">
        <v>73</v>
      </c>
      <c r="B6" s="79"/>
      <c r="C6" s="2"/>
      <c r="D6" s="2"/>
      <c r="E6" s="2"/>
      <c r="F6" s="36"/>
    </row>
    <row r="7" spans="1:6" ht="14.25">
      <c r="A7" s="2" t="s">
        <v>74</v>
      </c>
      <c r="B7" s="72">
        <v>101.94</v>
      </c>
      <c r="C7" s="72">
        <v>96.16</v>
      </c>
      <c r="D7" s="72">
        <v>108.08</v>
      </c>
      <c r="E7" s="72">
        <v>66.44</v>
      </c>
      <c r="F7" s="36"/>
    </row>
    <row r="8" spans="1:6" ht="14.25">
      <c r="A8" s="2" t="s">
        <v>75</v>
      </c>
      <c r="B8" s="72">
        <v>112.87</v>
      </c>
      <c r="C8" s="72">
        <v>105.14</v>
      </c>
      <c r="D8" s="72">
        <v>115.9</v>
      </c>
      <c r="E8" s="72">
        <v>76.69</v>
      </c>
      <c r="F8" s="42"/>
    </row>
    <row r="9" spans="1:6" ht="14.25">
      <c r="A9" s="2" t="s">
        <v>76</v>
      </c>
      <c r="B9" s="72">
        <v>237.86</v>
      </c>
      <c r="C9" s="72">
        <v>287.73</v>
      </c>
      <c r="D9" s="72">
        <v>295</v>
      </c>
      <c r="E9" s="72">
        <v>115.58</v>
      </c>
      <c r="F9" s="42"/>
    </row>
    <row r="10" spans="1:6" ht="14.25">
      <c r="A10" s="2" t="s">
        <v>77</v>
      </c>
      <c r="B10" s="121"/>
      <c r="C10" s="121"/>
      <c r="D10" s="121"/>
      <c r="E10" s="2"/>
      <c r="F10" s="42"/>
    </row>
    <row r="11" spans="1:6" ht="14.25">
      <c r="A11" s="2" t="s">
        <v>78</v>
      </c>
      <c r="B11" s="80">
        <v>85.9</v>
      </c>
      <c r="C11" s="80">
        <v>87.6</v>
      </c>
      <c r="D11" s="80" t="s">
        <v>51</v>
      </c>
      <c r="E11" s="80">
        <v>69.3</v>
      </c>
      <c r="F11" s="42"/>
    </row>
    <row r="12" spans="1:6" ht="14.25">
      <c r="A12" s="79"/>
      <c r="B12" s="121"/>
      <c r="C12" s="121"/>
      <c r="D12" s="121"/>
      <c r="E12" s="2"/>
      <c r="F12" s="4"/>
    </row>
    <row r="13" spans="1:6" ht="14.25">
      <c r="A13" s="2" t="s">
        <v>79</v>
      </c>
      <c r="B13" s="121"/>
      <c r="C13" s="121"/>
      <c r="D13" s="121"/>
      <c r="E13" s="2"/>
      <c r="F13" s="4"/>
    </row>
    <row r="14" spans="1:6" ht="14.25">
      <c r="A14" s="2" t="s">
        <v>80</v>
      </c>
      <c r="B14" s="2">
        <v>127.74</v>
      </c>
      <c r="C14" s="2">
        <v>119.06</v>
      </c>
      <c r="D14" s="72">
        <v>133.4</v>
      </c>
      <c r="E14" s="72">
        <v>87.39</v>
      </c>
      <c r="F14" s="16"/>
    </row>
    <row r="15" spans="1:6" ht="14.25">
      <c r="A15" s="2" t="s">
        <v>81</v>
      </c>
      <c r="B15" s="72">
        <v>132.31</v>
      </c>
      <c r="C15" s="72">
        <v>122.56</v>
      </c>
      <c r="D15" s="72">
        <v>136.75</v>
      </c>
      <c r="E15" s="72">
        <v>90.5</v>
      </c>
      <c r="F15" s="16"/>
    </row>
    <row r="16" spans="1:6" ht="14.25">
      <c r="A16" s="2" t="s">
        <v>82</v>
      </c>
      <c r="B16" s="72">
        <v>131.81</v>
      </c>
      <c r="C16" s="72">
        <v>122.06</v>
      </c>
      <c r="D16" s="72">
        <v>136.25</v>
      </c>
      <c r="E16" s="72">
        <v>90</v>
      </c>
      <c r="F16" s="42"/>
    </row>
    <row r="17" spans="1:6" ht="14.25">
      <c r="A17" s="2" t="s">
        <v>83</v>
      </c>
      <c r="B17" s="80" t="s">
        <v>84</v>
      </c>
      <c r="C17" s="80" t="s">
        <v>84</v>
      </c>
      <c r="D17" s="80" t="s">
        <v>84</v>
      </c>
      <c r="E17" s="80" t="s">
        <v>84</v>
      </c>
      <c r="F17" s="42"/>
    </row>
    <row r="18" spans="1:6" ht="14.25">
      <c r="A18" s="2"/>
      <c r="B18" s="2"/>
      <c r="C18" s="2"/>
      <c r="D18" s="2"/>
      <c r="E18" s="81"/>
      <c r="F18" s="4"/>
    </row>
    <row r="19" spans="1:6" ht="14.25">
      <c r="A19" s="2"/>
      <c r="B19" s="125" t="s">
        <v>85</v>
      </c>
      <c r="C19" s="125"/>
      <c r="D19" s="125"/>
      <c r="E19" s="125"/>
      <c r="F19" s="4"/>
    </row>
    <row r="20" spans="1:6" ht="14.25">
      <c r="A20" s="2" t="s">
        <v>86</v>
      </c>
      <c r="B20" s="2"/>
      <c r="C20" s="2"/>
      <c r="D20" s="2"/>
      <c r="E20" s="2"/>
      <c r="F20" s="4"/>
    </row>
    <row r="21" spans="1:6" ht="14.25">
      <c r="A21" s="2" t="s">
        <v>87</v>
      </c>
      <c r="B21" s="80" t="s">
        <v>84</v>
      </c>
      <c r="C21" s="80" t="s">
        <v>84</v>
      </c>
      <c r="D21" s="80" t="s">
        <v>84</v>
      </c>
      <c r="E21" s="80" t="s">
        <v>84</v>
      </c>
      <c r="F21" s="36"/>
    </row>
    <row r="22" spans="1:6" ht="14.25">
      <c r="A22" s="2" t="s">
        <v>88</v>
      </c>
      <c r="B22" s="80">
        <v>3.14</v>
      </c>
      <c r="C22" s="80" t="s">
        <v>84</v>
      </c>
      <c r="D22" s="80">
        <v>2.97</v>
      </c>
      <c r="E22" s="80">
        <v>3.13</v>
      </c>
      <c r="F22" s="36"/>
    </row>
    <row r="23" spans="1:6" ht="14.25">
      <c r="A23" s="2" t="s">
        <v>89</v>
      </c>
      <c r="B23" s="80" t="s">
        <v>84</v>
      </c>
      <c r="C23" s="80" t="s">
        <v>84</v>
      </c>
      <c r="D23" s="80" t="s">
        <v>84</v>
      </c>
      <c r="E23" s="80" t="s">
        <v>84</v>
      </c>
      <c r="F23" s="36"/>
    </row>
    <row r="24" spans="1:6" ht="14.25">
      <c r="A24" s="2" t="s">
        <v>90</v>
      </c>
      <c r="B24" s="80" t="s">
        <v>84</v>
      </c>
      <c r="C24" s="80" t="s">
        <v>84</v>
      </c>
      <c r="D24" s="80">
        <v>3.57</v>
      </c>
      <c r="E24" s="80" t="s">
        <v>84</v>
      </c>
      <c r="F24" s="36"/>
    </row>
    <row r="25" spans="1:6" ht="14.25">
      <c r="A25" s="2" t="s">
        <v>91</v>
      </c>
      <c r="B25" s="80" t="s">
        <v>84</v>
      </c>
      <c r="C25" s="80" t="s">
        <v>84</v>
      </c>
      <c r="D25" s="80" t="s">
        <v>84</v>
      </c>
      <c r="E25" s="80" t="s">
        <v>84</v>
      </c>
      <c r="F25" s="36"/>
    </row>
    <row r="26" spans="1:6" ht="14.25">
      <c r="A26" s="47" t="s">
        <v>92</v>
      </c>
      <c r="B26" s="82">
        <v>4.48</v>
      </c>
      <c r="C26" s="82">
        <v>4.42</v>
      </c>
      <c r="D26" s="82">
        <v>4.57</v>
      </c>
      <c r="E26" s="82">
        <v>4.36</v>
      </c>
      <c r="F26" s="36"/>
    </row>
    <row r="27" spans="1:6" ht="3.75" customHeight="1">
      <c r="A27" s="2"/>
      <c r="B27" s="2"/>
      <c r="C27" s="2"/>
      <c r="D27" s="2"/>
      <c r="E27" s="83"/>
      <c r="F27" s="36"/>
    </row>
    <row r="28" spans="1:6" ht="13.5" customHeight="1">
      <c r="A28" s="2" t="s">
        <v>230</v>
      </c>
      <c r="B28" s="84"/>
      <c r="C28" s="80"/>
      <c r="D28" s="2"/>
      <c r="E28" s="85"/>
      <c r="F28" s="36"/>
    </row>
    <row r="29" spans="1:6" ht="13.5" customHeight="1">
      <c r="A29" s="2" t="s">
        <v>231</v>
      </c>
      <c r="B29" s="84"/>
      <c r="C29" s="121"/>
      <c r="D29" s="121"/>
      <c r="E29" s="121"/>
      <c r="F29" s="36"/>
    </row>
    <row r="30" spans="1:6" ht="6.75" customHeight="1">
      <c r="A30" s="2"/>
      <c r="B30" s="84"/>
      <c r="C30" s="121"/>
      <c r="D30" s="121"/>
      <c r="E30" s="121"/>
      <c r="F30" s="36"/>
    </row>
    <row r="31" spans="1:6" ht="13.5" customHeight="1">
      <c r="A31" s="2" t="s">
        <v>191</v>
      </c>
      <c r="B31" s="122"/>
      <c r="C31" s="121"/>
      <c r="D31" s="121"/>
      <c r="E31" s="121"/>
      <c r="F31" s="36"/>
    </row>
    <row r="32" spans="1:6" ht="6.75" customHeight="1">
      <c r="A32" s="2"/>
      <c r="B32" s="122"/>
      <c r="C32" s="121"/>
      <c r="D32" s="121"/>
      <c r="E32" s="121"/>
      <c r="F32" s="36"/>
    </row>
    <row r="33" spans="1:6" ht="13.5" customHeight="1">
      <c r="A33" s="2" t="s">
        <v>240</v>
      </c>
      <c r="B33" s="122"/>
      <c r="C33" s="121"/>
      <c r="D33" s="121"/>
      <c r="E33" s="121"/>
      <c r="F33" s="36"/>
    </row>
    <row r="34" spans="1:6" ht="14.25">
      <c r="A34" s="9"/>
      <c r="B34" s="28"/>
      <c r="C34" s="9"/>
      <c r="D34" s="9"/>
      <c r="E34" s="9"/>
      <c r="F34" s="9"/>
    </row>
  </sheetData>
  <sheetProtection/>
  <mergeCells count="2">
    <mergeCell ref="B5:E5"/>
    <mergeCell ref="B19:E19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7" ht="15" customHeight="1">
      <c r="A1" s="47" t="s">
        <v>199</v>
      </c>
      <c r="B1" s="47"/>
      <c r="C1" s="86"/>
      <c r="D1" s="87"/>
      <c r="E1" s="87"/>
      <c r="F1" s="4"/>
      <c r="G1" s="10"/>
    </row>
    <row r="2" spans="1:7" ht="14.25">
      <c r="A2" s="2"/>
      <c r="B2" s="68" t="s">
        <v>225</v>
      </c>
      <c r="C2" s="68" t="s">
        <v>226</v>
      </c>
      <c r="D2" s="68" t="s">
        <v>227</v>
      </c>
      <c r="E2" s="68" t="s">
        <v>227</v>
      </c>
      <c r="F2" s="11"/>
      <c r="G2" s="10"/>
    </row>
    <row r="3" spans="1:7" ht="14.25">
      <c r="A3" s="52" t="s">
        <v>1</v>
      </c>
      <c r="B3" s="48">
        <v>2021</v>
      </c>
      <c r="C3" s="48">
        <v>2021</v>
      </c>
      <c r="D3" s="48">
        <v>2021</v>
      </c>
      <c r="E3" s="48">
        <v>2020</v>
      </c>
      <c r="F3" s="12"/>
      <c r="G3" s="10"/>
    </row>
    <row r="4" spans="1:7" ht="8.25" customHeight="1">
      <c r="A4" s="55"/>
      <c r="B4" s="68"/>
      <c r="C4" s="68"/>
      <c r="D4" s="68"/>
      <c r="E4" s="68"/>
      <c r="F4" s="11"/>
      <c r="G4" s="10"/>
    </row>
    <row r="5" spans="1:7" ht="14.25">
      <c r="A5" s="2"/>
      <c r="B5" s="133" t="s">
        <v>52</v>
      </c>
      <c r="C5" s="133"/>
      <c r="D5" s="133"/>
      <c r="E5" s="133"/>
      <c r="F5" s="44"/>
      <c r="G5" s="10"/>
    </row>
    <row r="6" spans="1:7" ht="7.5" customHeight="1">
      <c r="A6" s="2"/>
      <c r="B6" s="60"/>
      <c r="C6" s="13"/>
      <c r="D6" s="117"/>
      <c r="E6" s="117"/>
      <c r="F6" s="13"/>
      <c r="G6" s="10"/>
    </row>
    <row r="7" spans="1:7" ht="14.25">
      <c r="A7" s="2" t="s">
        <v>93</v>
      </c>
      <c r="B7" s="58">
        <f>SUM(B8:B12)</f>
        <v>302444.89999999997</v>
      </c>
      <c r="C7" s="58">
        <f>SUM(C8:C12)</f>
        <v>317535.6</v>
      </c>
      <c r="D7" s="58">
        <f>SUM(D8:D12)</f>
        <v>319230.39999999997</v>
      </c>
      <c r="E7" s="58">
        <f>SUM(E8:E12)</f>
        <v>306302.19999999995</v>
      </c>
      <c r="F7" s="5"/>
      <c r="G7" s="10"/>
    </row>
    <row r="8" spans="1:7" ht="14.25">
      <c r="A8" s="2" t="s">
        <v>94</v>
      </c>
      <c r="B8" s="58">
        <v>66950.2</v>
      </c>
      <c r="C8" s="58">
        <v>69609.4</v>
      </c>
      <c r="D8" s="58">
        <v>63880.2</v>
      </c>
      <c r="E8" s="58">
        <v>64653.3</v>
      </c>
      <c r="F8" s="5"/>
      <c r="G8" s="10"/>
    </row>
    <row r="9" spans="1:7" ht="14.25">
      <c r="A9" s="2" t="s">
        <v>95</v>
      </c>
      <c r="B9" s="58">
        <v>22689.6</v>
      </c>
      <c r="C9" s="58">
        <v>25852.3</v>
      </c>
      <c r="D9" s="58">
        <v>29197.8</v>
      </c>
      <c r="E9" s="58">
        <v>26119.7</v>
      </c>
      <c r="F9" s="5"/>
      <c r="G9" s="10"/>
    </row>
    <row r="10" spans="1:7" ht="14.25">
      <c r="A10" s="2" t="s">
        <v>96</v>
      </c>
      <c r="B10" s="58">
        <v>4721.9</v>
      </c>
      <c r="C10" s="58">
        <v>4819.4</v>
      </c>
      <c r="D10" s="58">
        <v>4384.7</v>
      </c>
      <c r="E10" s="58">
        <v>4678.2</v>
      </c>
      <c r="F10" s="5"/>
      <c r="G10" s="10"/>
    </row>
    <row r="11" spans="1:7" ht="14.25">
      <c r="A11" s="2" t="s">
        <v>97</v>
      </c>
      <c r="B11" s="58">
        <v>504.4</v>
      </c>
      <c r="C11" s="58">
        <v>602.8</v>
      </c>
      <c r="D11" s="58">
        <v>645.4</v>
      </c>
      <c r="E11" s="58">
        <v>607.7</v>
      </c>
      <c r="F11" s="5"/>
      <c r="G11" s="10"/>
    </row>
    <row r="12" spans="1:7" ht="14.25">
      <c r="A12" s="2" t="s">
        <v>98</v>
      </c>
      <c r="B12" s="58">
        <v>207578.8</v>
      </c>
      <c r="C12" s="58">
        <v>216651.7</v>
      </c>
      <c r="D12" s="58">
        <v>221122.3</v>
      </c>
      <c r="E12" s="58">
        <v>210243.3</v>
      </c>
      <c r="F12" s="5"/>
      <c r="G12" s="10"/>
    </row>
    <row r="13" spans="1:7" ht="14.25">
      <c r="A13" s="2"/>
      <c r="B13" s="58"/>
      <c r="C13" s="58"/>
      <c r="D13" s="58"/>
      <c r="E13" s="58"/>
      <c r="F13" s="5"/>
      <c r="G13" s="10"/>
    </row>
    <row r="14" spans="1:7" ht="14.25">
      <c r="A14" s="2" t="s">
        <v>99</v>
      </c>
      <c r="B14" s="58">
        <f>SUM(B15:B19)</f>
        <v>1321657.9</v>
      </c>
      <c r="C14" s="58">
        <f>SUM(C15:C19)</f>
        <v>1172670</v>
      </c>
      <c r="D14" s="58">
        <f>SUM(D15:D19)</f>
        <v>1112731</v>
      </c>
      <c r="E14" s="58">
        <f>SUM(E15:E19)</f>
        <v>866244.3</v>
      </c>
      <c r="F14" s="5"/>
      <c r="G14" s="10"/>
    </row>
    <row r="15" spans="1:7" ht="14.25">
      <c r="A15" s="2" t="s">
        <v>94</v>
      </c>
      <c r="B15" s="58">
        <v>676837.3</v>
      </c>
      <c r="C15" s="58">
        <v>611391.6</v>
      </c>
      <c r="D15" s="58">
        <v>601566.4</v>
      </c>
      <c r="E15" s="58">
        <v>446851.7</v>
      </c>
      <c r="F15" s="5"/>
      <c r="G15" s="10"/>
    </row>
    <row r="16" spans="1:7" ht="14.25">
      <c r="A16" s="2" t="s">
        <v>95</v>
      </c>
      <c r="B16" s="58">
        <v>9326</v>
      </c>
      <c r="C16" s="58">
        <v>8400.4</v>
      </c>
      <c r="D16" s="58">
        <v>8882.6</v>
      </c>
      <c r="E16" s="58">
        <v>4945.2</v>
      </c>
      <c r="F16" s="5"/>
      <c r="G16" s="10"/>
    </row>
    <row r="17" spans="1:7" ht="14.25">
      <c r="A17" s="2" t="s">
        <v>96</v>
      </c>
      <c r="B17" s="58">
        <v>32584.1</v>
      </c>
      <c r="C17" s="58">
        <v>24791.4</v>
      </c>
      <c r="D17" s="58">
        <v>20996.6</v>
      </c>
      <c r="E17" s="58">
        <v>13956.1</v>
      </c>
      <c r="F17" s="5"/>
      <c r="G17" s="10"/>
    </row>
    <row r="18" spans="1:7" ht="14.25">
      <c r="A18" s="2" t="s">
        <v>97</v>
      </c>
      <c r="B18" s="58">
        <v>12664</v>
      </c>
      <c r="C18" s="58">
        <v>12116.7</v>
      </c>
      <c r="D18" s="58">
        <v>11805</v>
      </c>
      <c r="E18" s="58">
        <v>10084.4</v>
      </c>
      <c r="F18" s="5"/>
      <c r="G18" s="10"/>
    </row>
    <row r="19" spans="1:7" ht="14.25">
      <c r="A19" s="2" t="s">
        <v>98</v>
      </c>
      <c r="B19" s="58">
        <v>590246.5</v>
      </c>
      <c r="C19" s="58">
        <v>515969.9</v>
      </c>
      <c r="D19" s="58">
        <v>469480.4</v>
      </c>
      <c r="E19" s="58">
        <v>390406.9</v>
      </c>
      <c r="F19" s="5"/>
      <c r="G19" s="10"/>
    </row>
    <row r="20" spans="1:7" ht="14.25">
      <c r="A20" s="2"/>
      <c r="B20" s="58"/>
      <c r="C20" s="58"/>
      <c r="D20" s="58"/>
      <c r="E20" s="58"/>
      <c r="F20" s="5"/>
      <c r="G20" s="10"/>
    </row>
    <row r="21" spans="1:7" ht="14.25">
      <c r="A21" s="2" t="s">
        <v>100</v>
      </c>
      <c r="B21" s="58">
        <f>SUM(B22:B26)</f>
        <v>470577</v>
      </c>
      <c r="C21" s="58">
        <f>SUM(C22:C26)</f>
        <v>479231.6</v>
      </c>
      <c r="D21" s="58">
        <f>SUM(D22:D26)</f>
        <v>423338.30000000005</v>
      </c>
      <c r="E21" s="58">
        <f>SUM(E22:E26)</f>
        <v>417698.5</v>
      </c>
      <c r="F21" s="5"/>
      <c r="G21" s="10"/>
    </row>
    <row r="22" spans="1:7" ht="14.25">
      <c r="A22" s="2" t="s">
        <v>94</v>
      </c>
      <c r="B22" s="58">
        <v>204277</v>
      </c>
      <c r="C22" s="58">
        <v>205053.9</v>
      </c>
      <c r="D22" s="58">
        <v>201105.9</v>
      </c>
      <c r="E22" s="58">
        <v>190368.7</v>
      </c>
      <c r="F22" s="5"/>
      <c r="G22" s="10"/>
    </row>
    <row r="23" spans="1:7" ht="14.25">
      <c r="A23" s="2" t="s">
        <v>95</v>
      </c>
      <c r="B23" s="58">
        <v>3037.2</v>
      </c>
      <c r="C23" s="58">
        <v>4239.9</v>
      </c>
      <c r="D23" s="58">
        <v>3304.1</v>
      </c>
      <c r="E23" s="58">
        <v>3198.8</v>
      </c>
      <c r="F23" s="5"/>
      <c r="G23" s="10"/>
    </row>
    <row r="24" spans="1:7" ht="14.25">
      <c r="A24" s="2" t="s">
        <v>96</v>
      </c>
      <c r="B24" s="58">
        <v>876.4</v>
      </c>
      <c r="C24" s="58">
        <v>731.8</v>
      </c>
      <c r="D24" s="58">
        <v>831.1</v>
      </c>
      <c r="E24" s="58">
        <v>808.3</v>
      </c>
      <c r="F24" s="5"/>
      <c r="G24" s="10"/>
    </row>
    <row r="25" spans="1:7" ht="14.25">
      <c r="A25" s="2" t="s">
        <v>97</v>
      </c>
      <c r="B25" s="58">
        <v>492.4</v>
      </c>
      <c r="C25" s="58">
        <v>609.6</v>
      </c>
      <c r="D25" s="58">
        <v>630.2</v>
      </c>
      <c r="E25" s="58">
        <v>663.7</v>
      </c>
      <c r="F25" s="5"/>
      <c r="G25" s="10"/>
    </row>
    <row r="26" spans="1:7" ht="14.25">
      <c r="A26" s="2" t="s">
        <v>98</v>
      </c>
      <c r="B26" s="58">
        <v>261894</v>
      </c>
      <c r="C26" s="58">
        <v>268596.4</v>
      </c>
      <c r="D26" s="58">
        <v>217467</v>
      </c>
      <c r="E26" s="58">
        <v>222659</v>
      </c>
      <c r="F26" s="5"/>
      <c r="G26" s="10"/>
    </row>
    <row r="27" spans="1:7" ht="14.25">
      <c r="A27" s="2"/>
      <c r="B27" s="58"/>
      <c r="C27" s="58"/>
      <c r="D27" s="58"/>
      <c r="E27" s="58"/>
      <c r="F27" s="5"/>
      <c r="G27" s="10"/>
    </row>
    <row r="28" spans="1:7" ht="14.25">
      <c r="A28" s="2" t="s">
        <v>101</v>
      </c>
      <c r="B28" s="58">
        <f>SUM(B29:B33)</f>
        <v>133002.40000000002</v>
      </c>
      <c r="C28" s="58">
        <f>SUM(C29:C33)</f>
        <v>125828.5</v>
      </c>
      <c r="D28" s="58">
        <f>SUM(D29:D33)</f>
        <v>138379.8</v>
      </c>
      <c r="E28" s="58">
        <f>SUM(E29:E33)</f>
        <v>150845.9</v>
      </c>
      <c r="F28" s="5"/>
      <c r="G28" s="10"/>
    </row>
    <row r="29" spans="1:7" ht="14.25">
      <c r="A29" s="2" t="s">
        <v>94</v>
      </c>
      <c r="B29" s="58">
        <v>17055.4</v>
      </c>
      <c r="C29" s="58">
        <v>16019.2</v>
      </c>
      <c r="D29" s="58">
        <v>17545.8</v>
      </c>
      <c r="E29" s="58">
        <v>19081.9</v>
      </c>
      <c r="F29" s="5"/>
      <c r="G29" s="10"/>
    </row>
    <row r="30" spans="1:7" ht="14.25">
      <c r="A30" s="2" t="s">
        <v>95</v>
      </c>
      <c r="B30" s="58">
        <v>44188.9</v>
      </c>
      <c r="C30" s="58">
        <v>45910.8</v>
      </c>
      <c r="D30" s="58">
        <v>50555.9</v>
      </c>
      <c r="E30" s="58">
        <v>56354.6</v>
      </c>
      <c r="F30" s="5"/>
      <c r="G30" s="10"/>
    </row>
    <row r="31" spans="1:7" ht="14.25">
      <c r="A31" s="2" t="s">
        <v>96</v>
      </c>
      <c r="B31" s="58">
        <v>12175.8</v>
      </c>
      <c r="C31" s="58">
        <v>10105.1</v>
      </c>
      <c r="D31" s="58">
        <v>13307.9</v>
      </c>
      <c r="E31" s="58">
        <v>10858.3</v>
      </c>
      <c r="F31" s="5"/>
      <c r="G31" s="10"/>
    </row>
    <row r="32" spans="1:7" ht="14.25">
      <c r="A32" s="2" t="s">
        <v>97</v>
      </c>
      <c r="B32" s="58">
        <v>4005.1</v>
      </c>
      <c r="C32" s="58">
        <v>3862.2</v>
      </c>
      <c r="D32" s="58">
        <v>4158.2</v>
      </c>
      <c r="E32" s="58">
        <v>4370</v>
      </c>
      <c r="F32" s="5"/>
      <c r="G32" s="10"/>
    </row>
    <row r="33" spans="1:7" ht="14.25">
      <c r="A33" s="2" t="s">
        <v>98</v>
      </c>
      <c r="B33" s="58">
        <v>55577.2</v>
      </c>
      <c r="C33" s="58">
        <v>49931.2</v>
      </c>
      <c r="D33" s="58">
        <v>52812</v>
      </c>
      <c r="E33" s="58">
        <v>60181.1</v>
      </c>
      <c r="F33" s="5"/>
      <c r="G33" s="10"/>
    </row>
    <row r="34" spans="1:7" ht="14.25">
      <c r="A34" s="2"/>
      <c r="B34" s="58"/>
      <c r="C34" s="58"/>
      <c r="D34" s="58"/>
      <c r="E34" s="58"/>
      <c r="F34" s="5"/>
      <c r="G34" s="10"/>
    </row>
    <row r="35" spans="1:7" ht="14.25">
      <c r="A35" s="2" t="s">
        <v>102</v>
      </c>
      <c r="B35" s="58">
        <f>SUM(B36:B40)</f>
        <v>2248021.4</v>
      </c>
      <c r="C35" s="58">
        <f>SUM(C36:C40)</f>
        <v>2113386.8</v>
      </c>
      <c r="D35" s="58">
        <f>SUM(D36:D40)</f>
        <v>2010414.9</v>
      </c>
      <c r="E35" s="58">
        <f>SUM(E36:E40)</f>
        <v>1755135.1</v>
      </c>
      <c r="F35" s="5"/>
      <c r="G35" s="10"/>
    </row>
    <row r="36" spans="1:7" ht="14.25">
      <c r="A36" s="2" t="s">
        <v>94</v>
      </c>
      <c r="B36" s="58">
        <v>968396.7</v>
      </c>
      <c r="C36" s="58">
        <v>905158.3</v>
      </c>
      <c r="D36" s="58">
        <v>887191.6</v>
      </c>
      <c r="E36" s="58">
        <v>723291.8</v>
      </c>
      <c r="F36" s="5"/>
      <c r="G36" s="10"/>
    </row>
    <row r="37" spans="1:7" ht="14.25">
      <c r="A37" s="2" t="s">
        <v>95</v>
      </c>
      <c r="B37" s="58">
        <v>80460.6</v>
      </c>
      <c r="C37" s="58">
        <v>85564.9</v>
      </c>
      <c r="D37" s="58">
        <v>93171.1</v>
      </c>
      <c r="E37" s="58">
        <v>91353.6</v>
      </c>
      <c r="F37" s="5"/>
      <c r="G37" s="10"/>
    </row>
    <row r="38" spans="1:7" ht="14.25">
      <c r="A38" s="2" t="s">
        <v>96</v>
      </c>
      <c r="B38" s="58">
        <v>50987.3</v>
      </c>
      <c r="C38" s="58">
        <v>40871.8</v>
      </c>
      <c r="D38" s="58">
        <v>39887.5</v>
      </c>
      <c r="E38" s="58">
        <v>30585.4</v>
      </c>
      <c r="F38" s="5"/>
      <c r="G38" s="10"/>
    </row>
    <row r="39" spans="1:7" ht="14.25">
      <c r="A39" s="2" t="s">
        <v>97</v>
      </c>
      <c r="B39" s="58">
        <v>17683.4</v>
      </c>
      <c r="C39" s="58">
        <v>17201.1</v>
      </c>
      <c r="D39" s="58">
        <v>17243.9</v>
      </c>
      <c r="E39" s="58">
        <v>15726.5</v>
      </c>
      <c r="F39" s="5"/>
      <c r="G39" s="10"/>
    </row>
    <row r="40" spans="1:7" ht="14.25">
      <c r="A40" s="47" t="s">
        <v>98</v>
      </c>
      <c r="B40" s="87">
        <v>1130493.4</v>
      </c>
      <c r="C40" s="87">
        <v>1064590.7</v>
      </c>
      <c r="D40" s="87">
        <v>972920.8</v>
      </c>
      <c r="E40" s="87">
        <v>894177.8</v>
      </c>
      <c r="F40" s="5"/>
      <c r="G40" s="10"/>
    </row>
    <row r="41" spans="1:7" ht="3.75" customHeight="1">
      <c r="A41" s="2"/>
      <c r="B41" s="58"/>
      <c r="C41" s="58"/>
      <c r="D41" s="58"/>
      <c r="E41" s="58"/>
      <c r="F41" s="5"/>
      <c r="G41" s="10"/>
    </row>
    <row r="42" spans="1:7" ht="13.5" customHeight="1">
      <c r="A42" s="2" t="s">
        <v>204</v>
      </c>
      <c r="B42" s="58"/>
      <c r="C42" s="58"/>
      <c r="D42" s="58"/>
      <c r="E42" s="58"/>
      <c r="F42" s="5"/>
      <c r="G42" s="10"/>
    </row>
    <row r="43" spans="1:7" ht="12.75" customHeight="1">
      <c r="A43" s="2" t="s">
        <v>103</v>
      </c>
      <c r="B43" s="58"/>
      <c r="C43" s="71"/>
      <c r="D43" s="58"/>
      <c r="E43" s="58"/>
      <c r="F43" s="5"/>
      <c r="G43" s="10"/>
    </row>
    <row r="44" spans="1:7" ht="6.75" customHeight="1">
      <c r="A44" s="2"/>
      <c r="B44" s="58"/>
      <c r="C44" s="71"/>
      <c r="D44" s="58"/>
      <c r="E44" s="58"/>
      <c r="F44" s="5"/>
      <c r="G44" s="10"/>
    </row>
    <row r="45" spans="1:7" ht="13.5" customHeight="1">
      <c r="A45" s="134" t="s">
        <v>104</v>
      </c>
      <c r="B45" s="134"/>
      <c r="C45" s="134"/>
      <c r="D45" s="134"/>
      <c r="E45" s="134"/>
      <c r="F45" s="5"/>
      <c r="G45" s="10"/>
    </row>
    <row r="46" spans="1:7" ht="13.5" customHeight="1">
      <c r="A46" s="88" t="s">
        <v>211</v>
      </c>
      <c r="B46" s="88"/>
      <c r="C46" s="88"/>
      <c r="D46" s="88"/>
      <c r="E46" s="88"/>
      <c r="F46" s="5"/>
      <c r="G46" s="10"/>
    </row>
    <row r="47" spans="1:7" ht="6.75" customHeight="1">
      <c r="A47" s="121"/>
      <c r="B47" s="58"/>
      <c r="C47" s="121"/>
      <c r="D47" s="58"/>
      <c r="E47" s="58"/>
      <c r="F47" s="5"/>
      <c r="G47" s="10"/>
    </row>
    <row r="48" spans="1:6" ht="13.5" customHeight="1">
      <c r="A48" s="2" t="s">
        <v>240</v>
      </c>
      <c r="B48" s="58"/>
      <c r="C48" s="121"/>
      <c r="D48" s="58"/>
      <c r="E48" s="58"/>
      <c r="F48" s="5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47" t="s">
        <v>200</v>
      </c>
      <c r="B1" s="47"/>
      <c r="C1" s="47"/>
      <c r="D1" s="87"/>
      <c r="E1" s="89"/>
      <c r="F1" s="36"/>
    </row>
    <row r="2" spans="1:6" ht="14.25">
      <c r="A2" s="2"/>
      <c r="B2" s="90" t="s">
        <v>225</v>
      </c>
      <c r="C2" s="90" t="s">
        <v>226</v>
      </c>
      <c r="D2" s="90" t="s">
        <v>227</v>
      </c>
      <c r="E2" s="90" t="s">
        <v>227</v>
      </c>
      <c r="F2" s="36"/>
    </row>
    <row r="3" spans="1:6" ht="14.25">
      <c r="A3" s="52" t="s">
        <v>1</v>
      </c>
      <c r="B3" s="91">
        <v>2021</v>
      </c>
      <c r="C3" s="91">
        <v>2021</v>
      </c>
      <c r="D3" s="91">
        <v>2021</v>
      </c>
      <c r="E3" s="91">
        <v>2020</v>
      </c>
      <c r="F3" s="36"/>
    </row>
    <row r="4" spans="1:6" ht="8.25" customHeight="1">
      <c r="A4" s="55"/>
      <c r="B4" s="68"/>
      <c r="C4" s="68"/>
      <c r="D4" s="68"/>
      <c r="E4" s="68"/>
      <c r="F4" s="36"/>
    </row>
    <row r="5" spans="1:6" ht="14.25">
      <c r="A5" s="2"/>
      <c r="B5" s="125" t="s">
        <v>52</v>
      </c>
      <c r="C5" s="125"/>
      <c r="D5" s="125"/>
      <c r="E5" s="125"/>
      <c r="F5" s="36"/>
    </row>
    <row r="6" spans="1:6" ht="8.25" customHeight="1">
      <c r="A6" s="2"/>
      <c r="B6" s="49"/>
      <c r="C6" s="62"/>
      <c r="D6" s="62"/>
      <c r="E6" s="49"/>
      <c r="F6" s="36"/>
    </row>
    <row r="7" spans="1:6" ht="14.25">
      <c r="A7" s="2" t="s">
        <v>93</v>
      </c>
      <c r="B7" s="58">
        <f>SUM(B8:B12)</f>
        <v>211797.80000000002</v>
      </c>
      <c r="C7" s="58">
        <f>SUM(C8:C12)</f>
        <v>192912.40000000002</v>
      </c>
      <c r="D7" s="58">
        <f>SUM(D8:D12)</f>
        <v>190764.3</v>
      </c>
      <c r="E7" s="58">
        <f>SUM(E8:E12)</f>
        <v>181552</v>
      </c>
      <c r="F7" s="5"/>
    </row>
    <row r="8" spans="1:6" ht="14.25">
      <c r="A8" s="2" t="s">
        <v>94</v>
      </c>
      <c r="B8" s="58">
        <v>104630.8</v>
      </c>
      <c r="C8" s="58">
        <v>95365</v>
      </c>
      <c r="D8" s="58">
        <v>96141.9</v>
      </c>
      <c r="E8" s="58">
        <v>88718.8</v>
      </c>
      <c r="F8" s="36"/>
    </row>
    <row r="9" spans="1:6" ht="14.25">
      <c r="A9" s="2" t="s">
        <v>95</v>
      </c>
      <c r="B9" s="58">
        <v>4465.6</v>
      </c>
      <c r="C9" s="58">
        <v>4587.6</v>
      </c>
      <c r="D9" s="58">
        <v>4989.7</v>
      </c>
      <c r="E9" s="58">
        <v>4544.7</v>
      </c>
      <c r="F9" s="36"/>
    </row>
    <row r="10" spans="1:6" ht="14.25">
      <c r="A10" s="2" t="s">
        <v>96</v>
      </c>
      <c r="B10" s="58">
        <v>2830.6</v>
      </c>
      <c r="C10" s="58">
        <v>2050.4</v>
      </c>
      <c r="D10" s="58">
        <v>2058.4</v>
      </c>
      <c r="E10" s="58">
        <v>2130.4</v>
      </c>
      <c r="F10" s="36"/>
    </row>
    <row r="11" spans="1:6" ht="14.25">
      <c r="A11" s="2" t="s">
        <v>97</v>
      </c>
      <c r="B11" s="58">
        <v>1118.7</v>
      </c>
      <c r="C11" s="58">
        <v>891.6</v>
      </c>
      <c r="D11" s="58">
        <v>1041.3</v>
      </c>
      <c r="E11" s="58">
        <v>1034.6</v>
      </c>
      <c r="F11" s="36"/>
    </row>
    <row r="12" spans="1:6" ht="14.25">
      <c r="A12" s="2" t="s">
        <v>98</v>
      </c>
      <c r="B12" s="58">
        <v>98752.1</v>
      </c>
      <c r="C12" s="58">
        <v>90017.8</v>
      </c>
      <c r="D12" s="58">
        <v>86533</v>
      </c>
      <c r="E12" s="58">
        <v>85123.5</v>
      </c>
      <c r="F12" s="36"/>
    </row>
    <row r="13" spans="1:6" ht="14.25">
      <c r="A13" s="2"/>
      <c r="B13" s="58"/>
      <c r="C13" s="58"/>
      <c r="D13" s="58"/>
      <c r="E13" s="58"/>
      <c r="F13" s="36"/>
    </row>
    <row r="14" spans="1:6" ht="14.25">
      <c r="A14" s="2" t="s">
        <v>99</v>
      </c>
      <c r="B14" s="58">
        <f>SUM(B15:B19)</f>
        <v>32150.4</v>
      </c>
      <c r="C14" s="58">
        <f>SUM(C15:C19)</f>
        <v>28874.4</v>
      </c>
      <c r="D14" s="58">
        <f>SUM(D15:D19)</f>
        <v>31404.300000000003</v>
      </c>
      <c r="E14" s="58">
        <f>SUM(E15:E19)</f>
        <v>25268.4</v>
      </c>
      <c r="F14" s="29"/>
    </row>
    <row r="15" spans="1:6" ht="14.25">
      <c r="A15" s="2" t="s">
        <v>94</v>
      </c>
      <c r="B15" s="58">
        <v>13240.9</v>
      </c>
      <c r="C15" s="58">
        <v>12011.4</v>
      </c>
      <c r="D15" s="58">
        <v>12290.1</v>
      </c>
      <c r="E15" s="58">
        <v>9858.4</v>
      </c>
      <c r="F15" s="36"/>
    </row>
    <row r="16" spans="1:6" ht="14.25">
      <c r="A16" s="2" t="s">
        <v>95</v>
      </c>
      <c r="B16" s="58">
        <v>605</v>
      </c>
      <c r="C16" s="58">
        <v>599</v>
      </c>
      <c r="D16" s="58">
        <v>961.2</v>
      </c>
      <c r="E16" s="58">
        <v>660.4</v>
      </c>
      <c r="F16" s="36"/>
    </row>
    <row r="17" spans="1:6" ht="14.25">
      <c r="A17" s="2" t="s">
        <v>96</v>
      </c>
      <c r="B17" s="58">
        <v>3779.1</v>
      </c>
      <c r="C17" s="58">
        <v>3177.6</v>
      </c>
      <c r="D17" s="58">
        <v>3747.8</v>
      </c>
      <c r="E17" s="58">
        <v>2693.6</v>
      </c>
      <c r="F17" s="36"/>
    </row>
    <row r="18" spans="1:6" ht="14.25">
      <c r="A18" s="2" t="s">
        <v>97</v>
      </c>
      <c r="B18" s="58">
        <v>3286.3</v>
      </c>
      <c r="C18" s="58">
        <v>2937</v>
      </c>
      <c r="D18" s="58">
        <v>3986.6</v>
      </c>
      <c r="E18" s="58">
        <v>2435.8</v>
      </c>
      <c r="F18" s="36"/>
    </row>
    <row r="19" spans="1:6" ht="14.25">
      <c r="A19" s="2" t="s">
        <v>98</v>
      </c>
      <c r="B19" s="58">
        <v>11239.1</v>
      </c>
      <c r="C19" s="58">
        <v>10149.4</v>
      </c>
      <c r="D19" s="58">
        <v>10418.6</v>
      </c>
      <c r="E19" s="58">
        <v>9620.2</v>
      </c>
      <c r="F19" s="36"/>
    </row>
    <row r="20" spans="1:6" ht="14.25">
      <c r="A20" s="2"/>
      <c r="B20" s="58"/>
      <c r="C20" s="58"/>
      <c r="D20" s="58"/>
      <c r="E20" s="58"/>
      <c r="F20" s="36"/>
    </row>
    <row r="21" spans="1:6" ht="14.25">
      <c r="A21" s="2" t="s">
        <v>100</v>
      </c>
      <c r="B21" s="58">
        <f>SUM(B22:B26)</f>
        <v>5313.9</v>
      </c>
      <c r="C21" s="58">
        <f>SUM(C22:C26)</f>
        <v>5802.200000000001</v>
      </c>
      <c r="D21" s="58">
        <f>SUM(D22:D26)</f>
        <v>4968.8</v>
      </c>
      <c r="E21" s="58">
        <f>SUM(E22:E26)</f>
        <v>4638.299999999999</v>
      </c>
      <c r="F21" s="5"/>
    </row>
    <row r="22" spans="1:6" ht="14.25">
      <c r="A22" s="2" t="s">
        <v>94</v>
      </c>
      <c r="B22" s="58">
        <v>2515.3</v>
      </c>
      <c r="C22" s="58">
        <v>2677.9</v>
      </c>
      <c r="D22" s="58">
        <v>2299.4</v>
      </c>
      <c r="E22" s="58">
        <v>2063</v>
      </c>
      <c r="F22" s="36"/>
    </row>
    <row r="23" spans="1:6" ht="14.25">
      <c r="A23" s="2" t="s">
        <v>95</v>
      </c>
      <c r="B23" s="58">
        <v>201.1</v>
      </c>
      <c r="C23" s="58">
        <v>230.6</v>
      </c>
      <c r="D23" s="58">
        <v>185.5</v>
      </c>
      <c r="E23" s="58">
        <v>141.7</v>
      </c>
      <c r="F23" s="36"/>
    </row>
    <row r="24" spans="1:6" ht="14.25">
      <c r="A24" s="2" t="s">
        <v>96</v>
      </c>
      <c r="B24" s="58">
        <v>87</v>
      </c>
      <c r="C24" s="58">
        <v>100.4</v>
      </c>
      <c r="D24" s="58">
        <v>65.8</v>
      </c>
      <c r="E24" s="58">
        <v>99.7</v>
      </c>
      <c r="F24" s="36"/>
    </row>
    <row r="25" spans="1:6" ht="14.25">
      <c r="A25" s="2" t="s">
        <v>97</v>
      </c>
      <c r="B25" s="58">
        <v>94.4</v>
      </c>
      <c r="C25" s="58">
        <v>134.5</v>
      </c>
      <c r="D25" s="58">
        <v>105.4</v>
      </c>
      <c r="E25" s="58">
        <v>50.1</v>
      </c>
      <c r="F25" s="36"/>
    </row>
    <row r="26" spans="1:6" ht="14.25">
      <c r="A26" s="2" t="s">
        <v>98</v>
      </c>
      <c r="B26" s="58">
        <v>2416.1</v>
      </c>
      <c r="C26" s="58">
        <v>2658.8</v>
      </c>
      <c r="D26" s="58">
        <v>2312.7</v>
      </c>
      <c r="E26" s="58">
        <v>2283.8</v>
      </c>
      <c r="F26" s="36"/>
    </row>
    <row r="27" spans="1:6" ht="14.25">
      <c r="A27" s="2"/>
      <c r="B27" s="58"/>
      <c r="C27" s="58"/>
      <c r="D27" s="58"/>
      <c r="E27" s="58"/>
      <c r="F27" s="36"/>
    </row>
    <row r="28" spans="1:6" ht="14.25">
      <c r="A28" s="2" t="s">
        <v>101</v>
      </c>
      <c r="B28" s="58">
        <f>SUM(B29:B33)</f>
        <v>18253.2</v>
      </c>
      <c r="C28" s="58">
        <f>SUM(C29:C33)</f>
        <v>17923.7</v>
      </c>
      <c r="D28" s="58">
        <f>SUM(D29:D33)</f>
        <v>16125.199999999999</v>
      </c>
      <c r="E28" s="58">
        <f>SUM(E29:E33)</f>
        <v>17392.9</v>
      </c>
      <c r="F28" s="5"/>
    </row>
    <row r="29" spans="1:6" ht="14.25">
      <c r="A29" s="2" t="s">
        <v>94</v>
      </c>
      <c r="B29" s="58">
        <v>1637.1</v>
      </c>
      <c r="C29" s="58">
        <v>1455.7</v>
      </c>
      <c r="D29" s="58">
        <v>1382.4</v>
      </c>
      <c r="E29" s="58">
        <v>1536.4</v>
      </c>
      <c r="F29" s="36"/>
    </row>
    <row r="30" spans="1:6" ht="14.25">
      <c r="A30" s="2" t="s">
        <v>95</v>
      </c>
      <c r="B30" s="58">
        <v>1118.4</v>
      </c>
      <c r="C30" s="58">
        <v>918.7</v>
      </c>
      <c r="D30" s="58">
        <v>875.9</v>
      </c>
      <c r="E30" s="58">
        <v>893.4</v>
      </c>
      <c r="F30" s="36"/>
    </row>
    <row r="31" spans="1:6" ht="14.25">
      <c r="A31" s="2" t="s">
        <v>96</v>
      </c>
      <c r="B31" s="58">
        <v>1380.3</v>
      </c>
      <c r="C31" s="58">
        <v>1459.3</v>
      </c>
      <c r="D31" s="58">
        <v>1194.4</v>
      </c>
      <c r="E31" s="58">
        <v>1247.2</v>
      </c>
      <c r="F31" s="36"/>
    </row>
    <row r="32" spans="1:6" ht="14.25">
      <c r="A32" s="2" t="s">
        <v>97</v>
      </c>
      <c r="B32" s="58">
        <v>41</v>
      </c>
      <c r="C32" s="58">
        <v>25.8</v>
      </c>
      <c r="D32" s="58">
        <v>36.2</v>
      </c>
      <c r="E32" s="58">
        <v>35.2</v>
      </c>
      <c r="F32" s="36"/>
    </row>
    <row r="33" spans="1:6" ht="14.25">
      <c r="A33" s="2" t="s">
        <v>98</v>
      </c>
      <c r="B33" s="58">
        <v>14076.4</v>
      </c>
      <c r="C33" s="58">
        <v>14064.2</v>
      </c>
      <c r="D33" s="58">
        <v>12636.3</v>
      </c>
      <c r="E33" s="58">
        <v>13680.7</v>
      </c>
      <c r="F33" s="36"/>
    </row>
    <row r="34" spans="1:6" ht="14.25">
      <c r="A34" s="2"/>
      <c r="B34" s="58"/>
      <c r="C34" s="58"/>
      <c r="D34" s="58"/>
      <c r="E34" s="58"/>
      <c r="F34" s="36"/>
    </row>
    <row r="35" spans="1:6" ht="14.25">
      <c r="A35" s="2" t="s">
        <v>105</v>
      </c>
      <c r="B35" s="58">
        <f>SUM(B36:B40)</f>
        <v>267932.2</v>
      </c>
      <c r="C35" s="58">
        <f>SUM(C36:C40)</f>
        <v>245819.4</v>
      </c>
      <c r="D35" s="58">
        <f>SUM(D36:D40)</f>
        <v>243585.7</v>
      </c>
      <c r="E35" s="58">
        <f>SUM(E36:E40)</f>
        <v>229086.3</v>
      </c>
      <c r="F35" s="36"/>
    </row>
    <row r="36" spans="1:6" ht="14.25">
      <c r="A36" s="2" t="s">
        <v>94</v>
      </c>
      <c r="B36" s="58">
        <v>122180.1</v>
      </c>
      <c r="C36" s="58">
        <v>111619.4</v>
      </c>
      <c r="D36" s="58">
        <v>112234.8</v>
      </c>
      <c r="E36" s="58">
        <v>102259.2</v>
      </c>
      <c r="F36" s="36"/>
    </row>
    <row r="37" spans="1:6" ht="14.25">
      <c r="A37" s="2" t="s">
        <v>95</v>
      </c>
      <c r="B37" s="58">
        <v>6405.1</v>
      </c>
      <c r="C37" s="58">
        <v>6348.2</v>
      </c>
      <c r="D37" s="58">
        <v>7025.1</v>
      </c>
      <c r="E37" s="58">
        <v>6248.1</v>
      </c>
      <c r="F37" s="36"/>
    </row>
    <row r="38" spans="1:6" ht="14.25">
      <c r="A38" s="2" t="s">
        <v>96</v>
      </c>
      <c r="B38" s="58">
        <v>8091.1</v>
      </c>
      <c r="C38" s="58">
        <v>6800.1</v>
      </c>
      <c r="D38" s="58">
        <v>7078.8</v>
      </c>
      <c r="E38" s="58">
        <v>6178.7</v>
      </c>
      <c r="F38" s="36"/>
    </row>
    <row r="39" spans="1:6" ht="14.25">
      <c r="A39" s="2" t="s">
        <v>97</v>
      </c>
      <c r="B39" s="58">
        <v>4540.4</v>
      </c>
      <c r="C39" s="58">
        <v>3988.9</v>
      </c>
      <c r="D39" s="58">
        <v>5169.6</v>
      </c>
      <c r="E39" s="58">
        <v>3555.7</v>
      </c>
      <c r="F39" s="36"/>
    </row>
    <row r="40" spans="1:6" ht="14.25">
      <c r="A40" s="47" t="s">
        <v>98</v>
      </c>
      <c r="B40" s="87">
        <v>126715.5</v>
      </c>
      <c r="C40" s="87">
        <v>117062.8</v>
      </c>
      <c r="D40" s="87">
        <v>112077.4</v>
      </c>
      <c r="E40" s="87">
        <v>110844.6</v>
      </c>
      <c r="F40" s="36"/>
    </row>
    <row r="41" spans="1:6" ht="3.75" customHeight="1">
      <c r="A41" s="2"/>
      <c r="B41" s="58"/>
      <c r="C41" s="58"/>
      <c r="D41" s="58"/>
      <c r="E41" s="58"/>
      <c r="F41" s="36"/>
    </row>
    <row r="42" spans="1:6" ht="13.5" customHeight="1">
      <c r="A42" s="2" t="s">
        <v>204</v>
      </c>
      <c r="B42" s="58"/>
      <c r="C42" s="58"/>
      <c r="D42" s="58"/>
      <c r="E42" s="58"/>
      <c r="F42" s="36"/>
    </row>
    <row r="43" spans="1:6" ht="13.5" customHeight="1">
      <c r="A43" s="2" t="s">
        <v>103</v>
      </c>
      <c r="B43" s="118"/>
      <c r="C43" s="118"/>
      <c r="D43" s="114"/>
      <c r="E43" s="21"/>
      <c r="F43" s="36"/>
    </row>
    <row r="44" spans="1:6" ht="6.75" customHeight="1">
      <c r="A44" s="121"/>
      <c r="B44" s="21"/>
      <c r="C44" s="21"/>
      <c r="D44" s="114"/>
      <c r="E44" s="21"/>
      <c r="F44" s="36"/>
    </row>
    <row r="45" spans="1:6" ht="13.5" customHeight="1">
      <c r="A45" s="135" t="s">
        <v>104</v>
      </c>
      <c r="B45" s="135"/>
      <c r="C45" s="135"/>
      <c r="D45" s="135"/>
      <c r="E45" s="135"/>
      <c r="F45" s="36"/>
    </row>
    <row r="46" spans="1:6" ht="13.5" customHeight="1">
      <c r="A46" s="74" t="s">
        <v>211</v>
      </c>
      <c r="B46" s="74"/>
      <c r="C46" s="74"/>
      <c r="D46" s="74"/>
      <c r="E46" s="74"/>
      <c r="F46" s="36"/>
    </row>
    <row r="47" spans="1:6" ht="6.75" customHeight="1">
      <c r="A47" s="121"/>
      <c r="B47" s="118"/>
      <c r="C47" s="118"/>
      <c r="D47" s="114"/>
      <c r="E47" s="21"/>
      <c r="F47" s="36"/>
    </row>
    <row r="48" spans="1:6" ht="13.5" customHeight="1">
      <c r="A48" s="2" t="s">
        <v>240</v>
      </c>
      <c r="B48" s="121"/>
      <c r="C48" s="121"/>
      <c r="D48" s="58"/>
      <c r="E48" s="121"/>
      <c r="F48" s="9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92" t="s">
        <v>201</v>
      </c>
      <c r="B1" s="93"/>
      <c r="C1" s="58"/>
      <c r="D1" s="93"/>
      <c r="E1" s="93"/>
      <c r="F1" s="5"/>
    </row>
    <row r="2" spans="1:6" ht="14.25">
      <c r="A2" s="93"/>
      <c r="B2" s="46" t="s">
        <v>225</v>
      </c>
      <c r="C2" s="46" t="s">
        <v>226</v>
      </c>
      <c r="D2" s="46" t="s">
        <v>227</v>
      </c>
      <c r="E2" s="46" t="s">
        <v>227</v>
      </c>
      <c r="F2" s="5"/>
    </row>
    <row r="3" spans="1:6" ht="14.25">
      <c r="A3" s="94" t="s">
        <v>106</v>
      </c>
      <c r="B3" s="48">
        <v>2021</v>
      </c>
      <c r="C3" s="48">
        <v>2021</v>
      </c>
      <c r="D3" s="48">
        <v>2021</v>
      </c>
      <c r="E3" s="48">
        <v>2020</v>
      </c>
      <c r="F3" s="5"/>
    </row>
    <row r="4" spans="1:6" ht="8.25" customHeight="1">
      <c r="A4" s="95"/>
      <c r="B4" s="68"/>
      <c r="C4" s="68"/>
      <c r="D4" s="56"/>
      <c r="E4" s="56"/>
      <c r="F4" s="11"/>
    </row>
    <row r="5" spans="1:6" ht="14.25">
      <c r="A5" s="93"/>
      <c r="B5" s="125" t="s">
        <v>107</v>
      </c>
      <c r="C5" s="125"/>
      <c r="D5" s="125"/>
      <c r="E5" s="125"/>
      <c r="F5" s="15"/>
    </row>
    <row r="6" spans="1:6" ht="7.5" customHeight="1">
      <c r="A6" s="93"/>
      <c r="B6" s="59"/>
      <c r="C6" s="96"/>
      <c r="D6" s="55"/>
      <c r="E6" s="55"/>
      <c r="F6" s="15"/>
    </row>
    <row r="7" spans="1:6" ht="14.25">
      <c r="A7" s="93" t="s">
        <v>108</v>
      </c>
      <c r="B7" s="68">
        <v>137422.6</v>
      </c>
      <c r="C7" s="68">
        <v>128377.9</v>
      </c>
      <c r="D7" s="68">
        <v>130903.6</v>
      </c>
      <c r="E7" s="58">
        <v>115825.1</v>
      </c>
      <c r="F7" s="5"/>
    </row>
    <row r="8" spans="1:6" ht="14.25">
      <c r="A8" s="93" t="s">
        <v>109</v>
      </c>
      <c r="B8" s="68">
        <v>3106</v>
      </c>
      <c r="C8" s="68">
        <v>2992.1</v>
      </c>
      <c r="D8" s="68">
        <v>2897.6</v>
      </c>
      <c r="E8" s="58">
        <v>2632.7</v>
      </c>
      <c r="F8" s="5"/>
    </row>
    <row r="9" spans="1:6" ht="14.25">
      <c r="A9" s="93" t="s">
        <v>110</v>
      </c>
      <c r="B9" s="68">
        <v>10398.4</v>
      </c>
      <c r="C9" s="68">
        <v>7656.9</v>
      </c>
      <c r="D9" s="68">
        <v>9468.4</v>
      </c>
      <c r="E9" s="58">
        <v>10078.3</v>
      </c>
      <c r="F9" s="5"/>
    </row>
    <row r="10" spans="1:6" ht="14.25">
      <c r="A10" s="93" t="s">
        <v>111</v>
      </c>
      <c r="B10" s="68">
        <v>13101.9</v>
      </c>
      <c r="C10" s="68">
        <v>12532.5</v>
      </c>
      <c r="D10" s="68">
        <v>13432.3</v>
      </c>
      <c r="E10" s="58">
        <v>17358.3</v>
      </c>
      <c r="F10" s="5"/>
    </row>
    <row r="11" spans="1:6" ht="14.25">
      <c r="A11" s="93" t="s">
        <v>112</v>
      </c>
      <c r="B11" s="68">
        <v>10062.3</v>
      </c>
      <c r="C11" s="68">
        <v>9181.6</v>
      </c>
      <c r="D11" s="68">
        <v>12257.2</v>
      </c>
      <c r="E11" s="58">
        <v>9576.9</v>
      </c>
      <c r="F11" s="5"/>
    </row>
    <row r="12" spans="1:6" ht="14.25">
      <c r="A12" s="93" t="s">
        <v>113</v>
      </c>
      <c r="B12" s="68">
        <v>13166.2</v>
      </c>
      <c r="C12" s="68">
        <v>7354.2</v>
      </c>
      <c r="D12" s="68">
        <v>11294</v>
      </c>
      <c r="E12" s="58">
        <v>11451.3</v>
      </c>
      <c r="F12" s="5"/>
    </row>
    <row r="13" spans="1:6" ht="14.25">
      <c r="A13" s="93" t="s">
        <v>114</v>
      </c>
      <c r="B13" s="68">
        <v>25834.9</v>
      </c>
      <c r="C13" s="68">
        <v>26236.2</v>
      </c>
      <c r="D13" s="68">
        <v>26771.9</v>
      </c>
      <c r="E13" s="58">
        <v>19453.4</v>
      </c>
      <c r="F13" s="5"/>
    </row>
    <row r="14" spans="1:6" ht="14.25">
      <c r="A14" s="93" t="s">
        <v>115</v>
      </c>
      <c r="B14" s="68">
        <v>36348.4</v>
      </c>
      <c r="C14" s="68">
        <v>35872</v>
      </c>
      <c r="D14" s="68">
        <v>30740</v>
      </c>
      <c r="E14" s="58">
        <v>28458.9</v>
      </c>
      <c r="F14" s="5"/>
    </row>
    <row r="15" spans="1:6" ht="14.25">
      <c r="A15" s="93" t="s">
        <v>116</v>
      </c>
      <c r="B15" s="68">
        <v>25318.2</v>
      </c>
      <c r="C15" s="68">
        <v>26477.4</v>
      </c>
      <c r="D15" s="68">
        <v>23941.4</v>
      </c>
      <c r="E15" s="58">
        <v>16735.2</v>
      </c>
      <c r="F15" s="5"/>
    </row>
    <row r="16" spans="1:6" ht="14.25">
      <c r="A16" s="93" t="s">
        <v>117</v>
      </c>
      <c r="B16" s="68">
        <v>5395</v>
      </c>
      <c r="C16" s="68">
        <v>4331.2</v>
      </c>
      <c r="D16" s="68">
        <v>5454.7</v>
      </c>
      <c r="E16" s="58">
        <v>3494</v>
      </c>
      <c r="F16" s="5"/>
    </row>
    <row r="17" spans="1:6" ht="14.25">
      <c r="A17" s="93" t="s">
        <v>118</v>
      </c>
      <c r="B17" s="68">
        <v>1766.5</v>
      </c>
      <c r="C17" s="68">
        <v>1813.4</v>
      </c>
      <c r="D17" s="68">
        <v>1977.2</v>
      </c>
      <c r="E17" s="58">
        <v>1342.9</v>
      </c>
      <c r="F17" s="5"/>
    </row>
    <row r="18" spans="1:6" ht="14.25">
      <c r="A18" s="93" t="s">
        <v>119</v>
      </c>
      <c r="B18" s="68">
        <v>3410.1</v>
      </c>
      <c r="C18" s="68">
        <v>2232.2</v>
      </c>
      <c r="D18" s="68">
        <v>3190.2</v>
      </c>
      <c r="E18" s="58">
        <v>1964.4</v>
      </c>
      <c r="F18" s="5"/>
    </row>
    <row r="19" spans="1:6" ht="14.25">
      <c r="A19" s="93" t="s">
        <v>120</v>
      </c>
      <c r="B19" s="68">
        <v>25623.9</v>
      </c>
      <c r="C19" s="68">
        <v>23946.7</v>
      </c>
      <c r="D19" s="68">
        <v>23232.1</v>
      </c>
      <c r="E19" s="58">
        <v>20102.5</v>
      </c>
      <c r="F19" s="5"/>
    </row>
    <row r="20" spans="1:6" ht="14.25">
      <c r="A20" s="93" t="s">
        <v>121</v>
      </c>
      <c r="B20" s="68">
        <v>1298</v>
      </c>
      <c r="C20" s="68">
        <v>1307</v>
      </c>
      <c r="D20" s="68">
        <v>1103.3</v>
      </c>
      <c r="E20" s="58">
        <v>1466.3</v>
      </c>
      <c r="F20" s="5"/>
    </row>
    <row r="21" spans="1:6" ht="14.25">
      <c r="A21" s="93" t="s">
        <v>122</v>
      </c>
      <c r="B21" s="68">
        <v>1989.4</v>
      </c>
      <c r="C21" s="68">
        <v>2136.1</v>
      </c>
      <c r="D21" s="68">
        <v>2104.2</v>
      </c>
      <c r="E21" s="58">
        <v>2158.9</v>
      </c>
      <c r="F21" s="5"/>
    </row>
    <row r="22" spans="1:6" ht="14.25">
      <c r="A22" s="93" t="s">
        <v>123</v>
      </c>
      <c r="B22" s="68">
        <v>2532.1</v>
      </c>
      <c r="C22" s="68">
        <v>2735.2</v>
      </c>
      <c r="D22" s="68">
        <v>2813.5</v>
      </c>
      <c r="E22" s="58">
        <v>1918.4</v>
      </c>
      <c r="F22" s="5"/>
    </row>
    <row r="23" spans="1:6" ht="14.25">
      <c r="A23" s="93" t="s">
        <v>124</v>
      </c>
      <c r="B23" s="68">
        <v>17382.1</v>
      </c>
      <c r="C23" s="68">
        <v>14866.1</v>
      </c>
      <c r="D23" s="68">
        <v>14299</v>
      </c>
      <c r="E23" s="58">
        <v>11986.3</v>
      </c>
      <c r="F23" s="5"/>
    </row>
    <row r="24" spans="1:6" ht="14.25">
      <c r="A24" s="93" t="s">
        <v>125</v>
      </c>
      <c r="B24" s="68">
        <v>777225.7</v>
      </c>
      <c r="C24" s="68">
        <v>728078.5</v>
      </c>
      <c r="D24" s="68">
        <v>706697</v>
      </c>
      <c r="E24" s="58">
        <v>567993.1</v>
      </c>
      <c r="F24" s="5"/>
    </row>
    <row r="25" spans="1:6" ht="14.25">
      <c r="A25" s="93" t="s">
        <v>126</v>
      </c>
      <c r="B25" s="68">
        <v>782.6</v>
      </c>
      <c r="C25" s="68">
        <v>1350.7</v>
      </c>
      <c r="D25" s="68">
        <v>818.4</v>
      </c>
      <c r="E25" s="58">
        <v>559.7</v>
      </c>
      <c r="F25" s="5"/>
    </row>
    <row r="26" spans="1:6" ht="14.25">
      <c r="A26" s="93" t="s">
        <v>127</v>
      </c>
      <c r="B26" s="68">
        <v>90791.3</v>
      </c>
      <c r="C26" s="68">
        <v>88083</v>
      </c>
      <c r="D26" s="68">
        <v>103016</v>
      </c>
      <c r="E26" s="58">
        <v>54747</v>
      </c>
      <c r="F26" s="5"/>
    </row>
    <row r="27" spans="1:6" ht="14.25">
      <c r="A27" s="93" t="s">
        <v>128</v>
      </c>
      <c r="B27" s="68">
        <v>38270.2</v>
      </c>
      <c r="C27" s="68">
        <v>25475.1</v>
      </c>
      <c r="D27" s="68">
        <v>23099.4</v>
      </c>
      <c r="E27" s="58">
        <v>21790.9</v>
      </c>
      <c r="F27" s="5"/>
    </row>
    <row r="28" spans="1:6" ht="14.25">
      <c r="A28" s="93" t="s">
        <v>129</v>
      </c>
      <c r="B28" s="68">
        <v>268488</v>
      </c>
      <c r="C28" s="68">
        <v>254287.4</v>
      </c>
      <c r="D28" s="68">
        <v>233322</v>
      </c>
      <c r="E28" s="58">
        <v>210544.2</v>
      </c>
      <c r="F28" s="5"/>
    </row>
    <row r="29" spans="1:6" ht="14.25">
      <c r="A29" s="93" t="s">
        <v>131</v>
      </c>
      <c r="B29" s="68">
        <v>138324.4</v>
      </c>
      <c r="C29" s="68">
        <v>124520.2</v>
      </c>
      <c r="D29" s="68">
        <v>121469.8</v>
      </c>
      <c r="E29" s="58">
        <v>95609.9</v>
      </c>
      <c r="F29" s="5"/>
    </row>
    <row r="30" spans="1:6" ht="14.25">
      <c r="A30" s="93" t="s">
        <v>132</v>
      </c>
      <c r="B30" s="68">
        <v>31952.4</v>
      </c>
      <c r="C30" s="68">
        <v>27956.6</v>
      </c>
      <c r="D30" s="68">
        <v>22010.9</v>
      </c>
      <c r="E30" s="58">
        <v>16602.7</v>
      </c>
      <c r="F30" s="5"/>
    </row>
    <row r="31" spans="1:6" ht="14.25">
      <c r="A31" s="93" t="s">
        <v>133</v>
      </c>
      <c r="B31" s="68">
        <v>737.1</v>
      </c>
      <c r="C31" s="68">
        <v>883.5</v>
      </c>
      <c r="D31" s="68">
        <v>650.1</v>
      </c>
      <c r="E31" s="58">
        <v>1107.4</v>
      </c>
      <c r="F31" s="5"/>
    </row>
    <row r="32" spans="1:6" ht="14.25">
      <c r="A32" s="93" t="s">
        <v>134</v>
      </c>
      <c r="B32" s="68">
        <v>1125.6</v>
      </c>
      <c r="C32" s="68">
        <v>1161.9</v>
      </c>
      <c r="D32" s="68">
        <v>1350.2</v>
      </c>
      <c r="E32" s="58">
        <v>796.8</v>
      </c>
      <c r="F32" s="5"/>
    </row>
    <row r="33" spans="1:6" ht="14.25">
      <c r="A33" s="93" t="s">
        <v>135</v>
      </c>
      <c r="B33" s="68">
        <v>4160.1</v>
      </c>
      <c r="C33" s="68">
        <v>5822.5</v>
      </c>
      <c r="D33" s="68">
        <v>5336.4</v>
      </c>
      <c r="E33" s="58">
        <v>4570.3</v>
      </c>
      <c r="F33" s="5"/>
    </row>
    <row r="34" spans="1:6" ht="14.25">
      <c r="A34" s="93" t="s">
        <v>136</v>
      </c>
      <c r="B34" s="68">
        <v>1279.8</v>
      </c>
      <c r="C34" s="68">
        <v>1540</v>
      </c>
      <c r="D34" s="68">
        <v>1258.4</v>
      </c>
      <c r="E34" s="58">
        <v>1273.4</v>
      </c>
      <c r="F34" s="5"/>
    </row>
    <row r="35" spans="1:6" ht="14.25">
      <c r="A35" s="93" t="s">
        <v>232</v>
      </c>
      <c r="B35" s="68">
        <v>932.1</v>
      </c>
      <c r="C35" s="68">
        <v>1432.4</v>
      </c>
      <c r="D35" s="68">
        <v>1238.4</v>
      </c>
      <c r="E35" s="58">
        <v>872.9</v>
      </c>
      <c r="F35" s="5"/>
    </row>
    <row r="36" spans="1:6" ht="14.25">
      <c r="A36" s="93" t="s">
        <v>137</v>
      </c>
      <c r="B36" s="68">
        <v>94083.2</v>
      </c>
      <c r="C36" s="68">
        <v>104355.6</v>
      </c>
      <c r="D36" s="68">
        <v>97126.6</v>
      </c>
      <c r="E36" s="58">
        <v>77497.2</v>
      </c>
      <c r="F36" s="5"/>
    </row>
    <row r="37" spans="1:6" ht="14.25">
      <c r="A37" s="93" t="s">
        <v>138</v>
      </c>
      <c r="B37" s="68">
        <v>3112.8</v>
      </c>
      <c r="C37" s="68">
        <v>2776.2</v>
      </c>
      <c r="D37" s="68">
        <v>3326.8</v>
      </c>
      <c r="E37" s="58">
        <v>1850.8</v>
      </c>
      <c r="F37" s="5"/>
    </row>
    <row r="38" spans="1:6" ht="14.25">
      <c r="A38" s="93" t="s">
        <v>139</v>
      </c>
      <c r="B38" s="68">
        <v>4564.4</v>
      </c>
      <c r="C38" s="68">
        <v>5491.2</v>
      </c>
      <c r="D38" s="68">
        <v>6452.4</v>
      </c>
      <c r="E38" s="58">
        <v>5163.1</v>
      </c>
      <c r="F38" s="5"/>
    </row>
    <row r="39" spans="1:6" ht="14.25">
      <c r="A39" s="93" t="s">
        <v>140</v>
      </c>
      <c r="B39" s="68">
        <v>8727.1</v>
      </c>
      <c r="C39" s="68">
        <v>8511.5</v>
      </c>
      <c r="D39" s="68">
        <v>9139</v>
      </c>
      <c r="E39" s="58">
        <v>5927</v>
      </c>
      <c r="F39" s="5"/>
    </row>
    <row r="40" spans="1:6" ht="14.25">
      <c r="A40" s="93" t="s">
        <v>141</v>
      </c>
      <c r="B40" s="68">
        <v>1402.9</v>
      </c>
      <c r="C40" s="68">
        <v>1280.2</v>
      </c>
      <c r="D40" s="68">
        <v>1419.1</v>
      </c>
      <c r="E40" s="58">
        <v>1367.4</v>
      </c>
      <c r="F40" s="5"/>
    </row>
    <row r="41" spans="1:6" ht="14.25">
      <c r="A41" s="93" t="s">
        <v>142</v>
      </c>
      <c r="B41" s="68">
        <v>4826</v>
      </c>
      <c r="C41" s="68">
        <v>3625.9</v>
      </c>
      <c r="D41" s="68">
        <v>4034.2</v>
      </c>
      <c r="E41" s="58">
        <v>3989.8</v>
      </c>
      <c r="F41" s="5"/>
    </row>
    <row r="42" spans="1:6" ht="14.25">
      <c r="A42" s="93" t="s">
        <v>143</v>
      </c>
      <c r="B42" s="68">
        <v>81766.1</v>
      </c>
      <c r="C42" s="68">
        <v>67474.6</v>
      </c>
      <c r="D42" s="68">
        <v>70316.7</v>
      </c>
      <c r="E42" s="58">
        <v>62639.4</v>
      </c>
      <c r="F42" s="5"/>
    </row>
    <row r="43" spans="1:6" ht="14.25">
      <c r="A43" s="93" t="s">
        <v>144</v>
      </c>
      <c r="B43" s="68">
        <v>37.2</v>
      </c>
      <c r="C43" s="68">
        <v>21.6</v>
      </c>
      <c r="D43" s="68">
        <v>57.3</v>
      </c>
      <c r="E43" s="58">
        <v>71.2</v>
      </c>
      <c r="F43" s="5"/>
    </row>
    <row r="44" spans="1:6" ht="14.25">
      <c r="A44" s="93" t="s">
        <v>145</v>
      </c>
      <c r="B44" s="68">
        <v>22692.2</v>
      </c>
      <c r="C44" s="68">
        <v>20402.3</v>
      </c>
      <c r="D44" s="68">
        <v>20846.8</v>
      </c>
      <c r="E44" s="58">
        <v>15805.8</v>
      </c>
      <c r="F44" s="5"/>
    </row>
    <row r="45" spans="1:6" ht="14.25">
      <c r="A45" s="93" t="s">
        <v>146</v>
      </c>
      <c r="B45" s="68">
        <v>11500.5</v>
      </c>
      <c r="C45" s="68">
        <v>7560.2</v>
      </c>
      <c r="D45" s="68">
        <v>9210.8</v>
      </c>
      <c r="E45" s="58">
        <v>6653.2</v>
      </c>
      <c r="F45" s="5"/>
    </row>
    <row r="46" spans="1:6" ht="14.25">
      <c r="A46" s="93" t="s">
        <v>205</v>
      </c>
      <c r="B46" s="68">
        <v>1990.6</v>
      </c>
      <c r="C46" s="68">
        <v>1614</v>
      </c>
      <c r="D46" s="68">
        <v>2673.4</v>
      </c>
      <c r="E46" s="58">
        <v>1590.9</v>
      </c>
      <c r="F46" s="5"/>
    </row>
    <row r="47" spans="1:6" ht="14.25">
      <c r="A47" s="93" t="s">
        <v>147</v>
      </c>
      <c r="B47" s="68">
        <v>2348</v>
      </c>
      <c r="C47" s="68">
        <v>3678.3</v>
      </c>
      <c r="D47" s="68">
        <v>2148.5</v>
      </c>
      <c r="E47" s="58">
        <v>2234.8</v>
      </c>
      <c r="F47" s="5"/>
    </row>
    <row r="48" spans="1:6" ht="14.25">
      <c r="A48" s="93" t="s">
        <v>148</v>
      </c>
      <c r="B48" s="68">
        <v>2038.6</v>
      </c>
      <c r="C48" s="68">
        <v>2640</v>
      </c>
      <c r="D48" s="68">
        <v>2367</v>
      </c>
      <c r="E48" s="58">
        <v>2186.2</v>
      </c>
      <c r="F48" s="5"/>
    </row>
    <row r="49" spans="1:6" ht="14.25">
      <c r="A49" s="93" t="s">
        <v>192</v>
      </c>
      <c r="B49" s="68">
        <v>3052.6</v>
      </c>
      <c r="C49" s="68">
        <v>3574.1</v>
      </c>
      <c r="D49" s="68">
        <v>2549.5</v>
      </c>
      <c r="E49" s="58">
        <v>2041.9</v>
      </c>
      <c r="F49" s="5"/>
    </row>
    <row r="50" spans="1:6" ht="15.75" customHeight="1">
      <c r="A50" s="92" t="s">
        <v>149</v>
      </c>
      <c r="B50" s="97">
        <v>968396.7</v>
      </c>
      <c r="C50" s="97">
        <v>905158.3</v>
      </c>
      <c r="D50" s="97">
        <v>887191.6</v>
      </c>
      <c r="E50" s="87">
        <v>723291.8</v>
      </c>
      <c r="F50" s="5"/>
    </row>
    <row r="51" spans="1:6" ht="3.75" customHeight="1">
      <c r="A51" s="93"/>
      <c r="B51" s="58"/>
      <c r="C51" s="58"/>
      <c r="D51" s="98"/>
      <c r="E51" s="98"/>
      <c r="F51" s="5"/>
    </row>
    <row r="52" spans="1:6" ht="13.5" customHeight="1">
      <c r="A52" s="93" t="s">
        <v>204</v>
      </c>
      <c r="B52" s="93"/>
      <c r="C52" s="58"/>
      <c r="D52" s="93"/>
      <c r="E52" s="93"/>
      <c r="F52" s="5"/>
    </row>
    <row r="53" spans="1:6" ht="13.5" customHeight="1">
      <c r="A53" s="93" t="s">
        <v>206</v>
      </c>
      <c r="B53" s="93"/>
      <c r="C53" s="58"/>
      <c r="D53" s="93"/>
      <c r="E53" s="93"/>
      <c r="F53" s="5"/>
    </row>
    <row r="54" spans="1:6" ht="6.75" customHeight="1">
      <c r="A54" s="93"/>
      <c r="B54" s="93"/>
      <c r="C54" s="58"/>
      <c r="D54" s="93"/>
      <c r="E54" s="93"/>
      <c r="F54" s="5"/>
    </row>
    <row r="55" spans="1:6" ht="13.5" customHeight="1">
      <c r="A55" s="136" t="s">
        <v>150</v>
      </c>
      <c r="B55" s="136"/>
      <c r="C55" s="136"/>
      <c r="D55" s="136"/>
      <c r="E55" s="136"/>
      <c r="F55" s="5"/>
    </row>
    <row r="56" spans="1:6" ht="13.5" customHeight="1">
      <c r="A56" s="99" t="s">
        <v>211</v>
      </c>
      <c r="B56" s="99"/>
      <c r="C56" s="99"/>
      <c r="D56" s="99"/>
      <c r="E56" s="99"/>
      <c r="F56" s="5"/>
    </row>
    <row r="57" spans="1:6" ht="6.75" customHeight="1">
      <c r="A57" s="71"/>
      <c r="B57" s="93"/>
      <c r="C57" s="58"/>
      <c r="D57" s="93"/>
      <c r="E57" s="93"/>
      <c r="F57" s="5"/>
    </row>
    <row r="58" spans="1:5" ht="13.5" customHeight="1">
      <c r="A58" s="93" t="s">
        <v>240</v>
      </c>
      <c r="B58" s="71"/>
      <c r="C58" s="58"/>
      <c r="D58" s="71"/>
      <c r="E58" s="71"/>
    </row>
  </sheetData>
  <sheetProtection/>
  <mergeCells count="2">
    <mergeCell ref="B5:E5"/>
    <mergeCell ref="A55:E55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trade, Economic Research Service, ERS, U.S. Department of Agriculture, USDA</cp:keywords>
  <dc:description/>
  <cp:lastModifiedBy>Meyer, Leslie - REE-ERS, Washington, DC</cp:lastModifiedBy>
  <cp:lastPrinted>2019-02-27T15:35:57Z</cp:lastPrinted>
  <dcterms:created xsi:type="dcterms:W3CDTF">2017-10-04T18:25:11Z</dcterms:created>
  <dcterms:modified xsi:type="dcterms:W3CDTF">2022-02-10T18:28:12Z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